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/>
  </bookViews>
  <sheets>
    <sheet name="сентябрь 2024" sheetId="6" r:id="rId1"/>
    <sheet name="январь 2025" sheetId="5" r:id="rId2"/>
    <sheet name="Май 2025" sheetId="4" r:id="rId3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9" i="6"/>
  <c r="FK36"/>
  <c r="FK37" s="1"/>
  <c r="FJ36"/>
  <c r="FJ37" s="1"/>
  <c r="FI36"/>
  <c r="FI37" s="1"/>
  <c r="FH36"/>
  <c r="FH37" s="1"/>
  <c r="FG36"/>
  <c r="FG37" s="1"/>
  <c r="FF36"/>
  <c r="FF37" s="1"/>
  <c r="FE36"/>
  <c r="FE37" s="1"/>
  <c r="FD36"/>
  <c r="FD37" s="1"/>
  <c r="FC36"/>
  <c r="FC37" s="1"/>
  <c r="FB36"/>
  <c r="FB37" s="1"/>
  <c r="FA36"/>
  <c r="FA37" s="1"/>
  <c r="EZ36"/>
  <c r="EZ37" s="1"/>
  <c r="EY36"/>
  <c r="EY37" s="1"/>
  <c r="EX36"/>
  <c r="EX37" s="1"/>
  <c r="E59" s="1"/>
  <c r="D59" s="1"/>
  <c r="EW36"/>
  <c r="EW37" s="1"/>
  <c r="EV36"/>
  <c r="EV37" s="1"/>
  <c r="EU36"/>
  <c r="EU37" s="1"/>
  <c r="ET36"/>
  <c r="ET37" s="1"/>
  <c r="ES36"/>
  <c r="ES37" s="1"/>
  <c r="ER36"/>
  <c r="ER37" s="1"/>
  <c r="EQ36"/>
  <c r="EQ37" s="1"/>
  <c r="EP36"/>
  <c r="EP37" s="1"/>
  <c r="EO36"/>
  <c r="EO37" s="1"/>
  <c r="EN36"/>
  <c r="EN37" s="1"/>
  <c r="EM36"/>
  <c r="EM37" s="1"/>
  <c r="EL36"/>
  <c r="EL37" s="1"/>
  <c r="EK36"/>
  <c r="EK37" s="1"/>
  <c r="EJ36"/>
  <c r="EJ37" s="1"/>
  <c r="M56" s="1"/>
  <c r="L56" s="1"/>
  <c r="EI36"/>
  <c r="EI37" s="1"/>
  <c r="EH36"/>
  <c r="EH37" s="1"/>
  <c r="M54" s="1"/>
  <c r="EG36"/>
  <c r="EG37" s="1"/>
  <c r="EF36"/>
  <c r="EF37" s="1"/>
  <c r="EE36"/>
  <c r="EE37" s="1"/>
  <c r="ED36"/>
  <c r="ED37" s="1"/>
  <c r="EC36"/>
  <c r="EC37" s="1"/>
  <c r="EB36"/>
  <c r="EB37" s="1"/>
  <c r="EA36"/>
  <c r="EA37" s="1"/>
  <c r="DZ36"/>
  <c r="DZ37" s="1"/>
  <c r="DY36"/>
  <c r="DY37" s="1"/>
  <c r="DX36"/>
  <c r="DX37" s="1"/>
  <c r="DW36"/>
  <c r="DW37" s="1"/>
  <c r="DV36"/>
  <c r="DV37" s="1"/>
  <c r="DU36"/>
  <c r="DU37" s="1"/>
  <c r="DT36"/>
  <c r="DT37" s="1"/>
  <c r="K55" s="1"/>
  <c r="J55" s="1"/>
  <c r="DS36"/>
  <c r="DS37" s="1"/>
  <c r="DR36"/>
  <c r="DR37" s="1"/>
  <c r="DQ36"/>
  <c r="DQ37" s="1"/>
  <c r="DP36"/>
  <c r="DP37" s="1"/>
  <c r="DO36"/>
  <c r="DO37" s="1"/>
  <c r="DN36"/>
  <c r="DN37" s="1"/>
  <c r="DM36"/>
  <c r="DM37" s="1"/>
  <c r="DL36"/>
  <c r="DL37" s="1"/>
  <c r="DK36"/>
  <c r="DK37" s="1"/>
  <c r="DJ36"/>
  <c r="DJ37" s="1"/>
  <c r="DI36"/>
  <c r="DI37" s="1"/>
  <c r="DH36"/>
  <c r="DH37" s="1"/>
  <c r="DG36"/>
  <c r="DG37" s="1"/>
  <c r="DF36"/>
  <c r="DF37" s="1"/>
  <c r="I56" s="1"/>
  <c r="H56" s="1"/>
  <c r="DE36"/>
  <c r="DE37" s="1"/>
  <c r="DD36"/>
  <c r="DD37" s="1"/>
  <c r="I54" s="1"/>
  <c r="DC36"/>
  <c r="DC37" s="1"/>
  <c r="DB36"/>
  <c r="DB37" s="1"/>
  <c r="DA36"/>
  <c r="DA37" s="1"/>
  <c r="CZ36"/>
  <c r="CZ37" s="1"/>
  <c r="CY36"/>
  <c r="CY37" s="1"/>
  <c r="CX36"/>
  <c r="CX37" s="1"/>
  <c r="CW36"/>
  <c r="CW37" s="1"/>
  <c r="CV36"/>
  <c r="CV37" s="1"/>
  <c r="CU36"/>
  <c r="CU37" s="1"/>
  <c r="CT36"/>
  <c r="CT37" s="1"/>
  <c r="CS36"/>
  <c r="CS37" s="1"/>
  <c r="CR36"/>
  <c r="CR37" s="1"/>
  <c r="CQ36"/>
  <c r="CQ37" s="1"/>
  <c r="CP36"/>
  <c r="CP37" s="1"/>
  <c r="G55" s="1"/>
  <c r="F55" s="1"/>
  <c r="CO36"/>
  <c r="CO37" s="1"/>
  <c r="CN36"/>
  <c r="CN37" s="1"/>
  <c r="CM36"/>
  <c r="CM37" s="1"/>
  <c r="CL36"/>
  <c r="CL37" s="1"/>
  <c r="CK36"/>
  <c r="CK37" s="1"/>
  <c r="CJ36"/>
  <c r="CJ37" s="1"/>
  <c r="CI36"/>
  <c r="CI37" s="1"/>
  <c r="CH36"/>
  <c r="CH37" s="1"/>
  <c r="CG36"/>
  <c r="CG37" s="1"/>
  <c r="CF36"/>
  <c r="CF37" s="1"/>
  <c r="CE36"/>
  <c r="CE37" s="1"/>
  <c r="CD36"/>
  <c r="CD37" s="1"/>
  <c r="CC36"/>
  <c r="CC37" s="1"/>
  <c r="CB36"/>
  <c r="CB37" s="1"/>
  <c r="E56" s="1"/>
  <c r="D56" s="1"/>
  <c r="CA36"/>
  <c r="CA37" s="1"/>
  <c r="BZ36"/>
  <c r="BZ37" s="1"/>
  <c r="E54" s="1"/>
  <c r="BY36"/>
  <c r="BY37" s="1"/>
  <c r="BX36"/>
  <c r="BX37" s="1"/>
  <c r="BW36"/>
  <c r="BW37" s="1"/>
  <c r="BV36"/>
  <c r="BV37" s="1"/>
  <c r="BU36"/>
  <c r="BU37" s="1"/>
  <c r="BT36"/>
  <c r="BT37" s="1"/>
  <c r="BS36"/>
  <c r="BS37" s="1"/>
  <c r="BR36"/>
  <c r="BR37" s="1"/>
  <c r="BQ36"/>
  <c r="BQ37" s="1"/>
  <c r="BP36"/>
  <c r="BP37" s="1"/>
  <c r="BO36"/>
  <c r="BO37" s="1"/>
  <c r="BN36"/>
  <c r="BN37" s="1"/>
  <c r="BM36"/>
  <c r="BM37" s="1"/>
  <c r="BL36"/>
  <c r="BL37" s="1"/>
  <c r="E50" s="1"/>
  <c r="D50" s="1"/>
  <c r="BK36"/>
  <c r="BK37" s="1"/>
  <c r="BJ36"/>
  <c r="BJ37" s="1"/>
  <c r="BI36"/>
  <c r="BI37" s="1"/>
  <c r="BH36"/>
  <c r="BH37" s="1"/>
  <c r="BG36"/>
  <c r="BG37" s="1"/>
  <c r="BF36"/>
  <c r="BF37" s="1"/>
  <c r="BE36"/>
  <c r="BE37" s="1"/>
  <c r="BD36"/>
  <c r="BD37" s="1"/>
  <c r="BC36"/>
  <c r="BC37" s="1"/>
  <c r="BB36"/>
  <c r="BB37" s="1"/>
  <c r="BA36"/>
  <c r="BA37" s="1"/>
  <c r="AZ36"/>
  <c r="AZ37" s="1"/>
  <c r="AY36"/>
  <c r="AY37" s="1"/>
  <c r="AX36"/>
  <c r="AX37" s="1"/>
  <c r="I47" s="1"/>
  <c r="H47" s="1"/>
  <c r="AW36"/>
  <c r="AW37" s="1"/>
  <c r="AV36"/>
  <c r="AV37" s="1"/>
  <c r="I45" s="1"/>
  <c r="AU36"/>
  <c r="AU37" s="1"/>
  <c r="AT36"/>
  <c r="AT37" s="1"/>
  <c r="AS36"/>
  <c r="AS37" s="1"/>
  <c r="AR36"/>
  <c r="AR37" s="1"/>
  <c r="AQ36"/>
  <c r="AQ37" s="1"/>
  <c r="AP36"/>
  <c r="AP37" s="1"/>
  <c r="AO36"/>
  <c r="AO37" s="1"/>
  <c r="AN36"/>
  <c r="AN37" s="1"/>
  <c r="AM36"/>
  <c r="AM37" s="1"/>
  <c r="AL36"/>
  <c r="AL37" s="1"/>
  <c r="AK36"/>
  <c r="AK37" s="1"/>
  <c r="AJ36"/>
  <c r="AJ37" s="1"/>
  <c r="AI36"/>
  <c r="AI37" s="1"/>
  <c r="AH36"/>
  <c r="AH37" s="1"/>
  <c r="G46" s="1"/>
  <c r="F46" s="1"/>
  <c r="AG36"/>
  <c r="AG37" s="1"/>
  <c r="AF36"/>
  <c r="AF37" s="1"/>
  <c r="AE36"/>
  <c r="AE37" s="1"/>
  <c r="AD36"/>
  <c r="AD37" s="1"/>
  <c r="AC36"/>
  <c r="AC37" s="1"/>
  <c r="AB36"/>
  <c r="AB37" s="1"/>
  <c r="AA36"/>
  <c r="AA37" s="1"/>
  <c r="Z36"/>
  <c r="Z37" s="1"/>
  <c r="Y36"/>
  <c r="Y37" s="1"/>
  <c r="X36"/>
  <c r="X37" s="1"/>
  <c r="W36"/>
  <c r="W37" s="1"/>
  <c r="V36"/>
  <c r="V37" s="1"/>
  <c r="U36"/>
  <c r="U37" s="1"/>
  <c r="T36"/>
  <c r="T37" s="1"/>
  <c r="E47" s="1"/>
  <c r="S36"/>
  <c r="S37" s="1"/>
  <c r="R36"/>
  <c r="R37" s="1"/>
  <c r="E45" s="1"/>
  <c r="Q36"/>
  <c r="Q37" s="1"/>
  <c r="P36"/>
  <c r="P37" s="1"/>
  <c r="O36"/>
  <c r="O37" s="1"/>
  <c r="N36"/>
  <c r="N37" s="1"/>
  <c r="M36"/>
  <c r="M37" s="1"/>
  <c r="L36"/>
  <c r="L37" s="1"/>
  <c r="K36"/>
  <c r="K37" s="1"/>
  <c r="J36"/>
  <c r="J37" s="1"/>
  <c r="I36"/>
  <c r="I37" s="1"/>
  <c r="H36"/>
  <c r="H37" s="1"/>
  <c r="G36"/>
  <c r="G37" s="1"/>
  <c r="F36"/>
  <c r="F37" s="1"/>
  <c r="E36"/>
  <c r="E37" s="1"/>
  <c r="D36"/>
  <c r="D37" s="1"/>
  <c r="E41" s="1"/>
  <c r="D41" s="1"/>
  <c r="C36"/>
  <c r="C37" s="1"/>
  <c r="D45" l="1"/>
  <c r="H45"/>
  <c r="D54"/>
  <c r="H54"/>
  <c r="L54"/>
  <c r="E40"/>
  <c r="E42"/>
  <c r="D42" s="1"/>
  <c r="E46"/>
  <c r="D46" s="1"/>
  <c r="G45"/>
  <c r="G47"/>
  <c r="F47" s="1"/>
  <c r="I46"/>
  <c r="H46" s="1"/>
  <c r="E49"/>
  <c r="E51"/>
  <c r="D51" s="1"/>
  <c r="E55"/>
  <c r="D55" s="1"/>
  <c r="G54"/>
  <c r="G56"/>
  <c r="F56" s="1"/>
  <c r="I55"/>
  <c r="H55" s="1"/>
  <c r="K54"/>
  <c r="K56"/>
  <c r="J56" s="1"/>
  <c r="M55"/>
  <c r="L55" s="1"/>
  <c r="E58"/>
  <c r="E60"/>
  <c r="D60" s="1"/>
  <c r="D58" l="1"/>
  <c r="D61" s="1"/>
  <c r="E61"/>
  <c r="J54"/>
  <c r="J57" s="1"/>
  <c r="K57"/>
  <c r="D49"/>
  <c r="D52" s="1"/>
  <c r="E52"/>
  <c r="E43"/>
  <c r="D40"/>
  <c r="D43" s="1"/>
  <c r="L57"/>
  <c r="H57"/>
  <c r="D57"/>
  <c r="I48"/>
  <c r="E48"/>
  <c r="F54"/>
  <c r="F57" s="1"/>
  <c r="G57"/>
  <c r="G48"/>
  <c r="F45"/>
  <c r="F48" s="1"/>
  <c r="M57"/>
  <c r="I57"/>
  <c r="E57"/>
  <c r="H48"/>
  <c r="D48"/>
  <c r="H46" i="5" l="1"/>
  <c r="AI38"/>
  <c r="GR37"/>
  <c r="GR38" s="1"/>
  <c r="GQ37"/>
  <c r="GQ38" s="1"/>
  <c r="GP37"/>
  <c r="GP38" s="1"/>
  <c r="GO37"/>
  <c r="GO38" s="1"/>
  <c r="GN37"/>
  <c r="GN38" s="1"/>
  <c r="GM37"/>
  <c r="GM38" s="1"/>
  <c r="GL37"/>
  <c r="GL38" s="1"/>
  <c r="GK37"/>
  <c r="GK38" s="1"/>
  <c r="GJ37"/>
  <c r="GJ38" s="1"/>
  <c r="GI37"/>
  <c r="GI38" s="1"/>
  <c r="GH37"/>
  <c r="GH38" s="1"/>
  <c r="GG37"/>
  <c r="GG38" s="1"/>
  <c r="GF37"/>
  <c r="GF38" s="1"/>
  <c r="GE37"/>
  <c r="GE38" s="1"/>
  <c r="GD37"/>
  <c r="GD38" s="1"/>
  <c r="GC37"/>
  <c r="GC38" s="1"/>
  <c r="GB37"/>
  <c r="GB38" s="1"/>
  <c r="E60" s="1"/>
  <c r="D60" s="1"/>
  <c r="GA37"/>
  <c r="GA38" s="1"/>
  <c r="FZ37"/>
  <c r="FZ38" s="1"/>
  <c r="FY37"/>
  <c r="FY38" s="1"/>
  <c r="FX37"/>
  <c r="FX38" s="1"/>
  <c r="FW37"/>
  <c r="FW38" s="1"/>
  <c r="FV37"/>
  <c r="FV38" s="1"/>
  <c r="FU37"/>
  <c r="FU38" s="1"/>
  <c r="FT37"/>
  <c r="FT38" s="1"/>
  <c r="FS37"/>
  <c r="FS38" s="1"/>
  <c r="FR37"/>
  <c r="FR38" s="1"/>
  <c r="FQ37"/>
  <c r="FQ38" s="1"/>
  <c r="FP37"/>
  <c r="FP38" s="1"/>
  <c r="FO37"/>
  <c r="FO38" s="1"/>
  <c r="FN37"/>
  <c r="FN38" s="1"/>
  <c r="FM37"/>
  <c r="FM38" s="1"/>
  <c r="FL37"/>
  <c r="FL38" s="1"/>
  <c r="FK37"/>
  <c r="FK38" s="1"/>
  <c r="FJ37"/>
  <c r="FJ38" s="1"/>
  <c r="M56" s="1"/>
  <c r="L56" s="1"/>
  <c r="FI37"/>
  <c r="FI38" s="1"/>
  <c r="FH37"/>
  <c r="FH38" s="1"/>
  <c r="FG37"/>
  <c r="FG38" s="1"/>
  <c r="FF37"/>
  <c r="FF38" s="1"/>
  <c r="FE37"/>
  <c r="FE38" s="1"/>
  <c r="FD37"/>
  <c r="FD38" s="1"/>
  <c r="FC37"/>
  <c r="FC38" s="1"/>
  <c r="FB37"/>
  <c r="FB38" s="1"/>
  <c r="FA37"/>
  <c r="FA38" s="1"/>
  <c r="EZ37"/>
  <c r="EZ38" s="1"/>
  <c r="EY37"/>
  <c r="EY38" s="1"/>
  <c r="EX37"/>
  <c r="EX38" s="1"/>
  <c r="EW37"/>
  <c r="EW38" s="1"/>
  <c r="EV37"/>
  <c r="EV38" s="1"/>
  <c r="EU37"/>
  <c r="EU38" s="1"/>
  <c r="ET37"/>
  <c r="ET38" s="1"/>
  <c r="ES37"/>
  <c r="ES38" s="1"/>
  <c r="ER37"/>
  <c r="ER38" s="1"/>
  <c r="K56" s="1"/>
  <c r="J56" s="1"/>
  <c r="EQ37"/>
  <c r="EQ38" s="1"/>
  <c r="EP37"/>
  <c r="EP38" s="1"/>
  <c r="EO37"/>
  <c r="EO38" s="1"/>
  <c r="EN37"/>
  <c r="EN38" s="1"/>
  <c r="EM37"/>
  <c r="EM38" s="1"/>
  <c r="EL37"/>
  <c r="EL38" s="1"/>
  <c r="EK37"/>
  <c r="EK38" s="1"/>
  <c r="EJ37"/>
  <c r="EJ38" s="1"/>
  <c r="EI37"/>
  <c r="EI38" s="1"/>
  <c r="EH37"/>
  <c r="EH38" s="1"/>
  <c r="EG37"/>
  <c r="EG38" s="1"/>
  <c r="EF37"/>
  <c r="EF38" s="1"/>
  <c r="EE37"/>
  <c r="EE38" s="1"/>
  <c r="ED37"/>
  <c r="ED38" s="1"/>
  <c r="EC37"/>
  <c r="EC38" s="1"/>
  <c r="EB37"/>
  <c r="EB38" s="1"/>
  <c r="EA37"/>
  <c r="EA38" s="1"/>
  <c r="DZ37"/>
  <c r="DZ38" s="1"/>
  <c r="I56" s="1"/>
  <c r="H56" s="1"/>
  <c r="DY37"/>
  <c r="DY38" s="1"/>
  <c r="DX37"/>
  <c r="DX38" s="1"/>
  <c r="DW37"/>
  <c r="DW38" s="1"/>
  <c r="DV37"/>
  <c r="DV38" s="1"/>
  <c r="DU37"/>
  <c r="DU38" s="1"/>
  <c r="DT37"/>
  <c r="DT38" s="1"/>
  <c r="DS37"/>
  <c r="DS38" s="1"/>
  <c r="DR37"/>
  <c r="DR38" s="1"/>
  <c r="DQ37"/>
  <c r="DQ38" s="1"/>
  <c r="DP37"/>
  <c r="DP38" s="1"/>
  <c r="DO37"/>
  <c r="DO38" s="1"/>
  <c r="DN37"/>
  <c r="DN38" s="1"/>
  <c r="DM37"/>
  <c r="DM38" s="1"/>
  <c r="DL37"/>
  <c r="DL38" s="1"/>
  <c r="DK37"/>
  <c r="DK38" s="1"/>
  <c r="DJ37"/>
  <c r="DJ38" s="1"/>
  <c r="DI37"/>
  <c r="DI38" s="1"/>
  <c r="DH37"/>
  <c r="DH38" s="1"/>
  <c r="G56" s="1"/>
  <c r="F56" s="1"/>
  <c r="DG37"/>
  <c r="DG38" s="1"/>
  <c r="DF37"/>
  <c r="DF38" s="1"/>
  <c r="DE37"/>
  <c r="DE38" s="1"/>
  <c r="DD37"/>
  <c r="DD38" s="1"/>
  <c r="DC37"/>
  <c r="DC38" s="1"/>
  <c r="DB37"/>
  <c r="DB38" s="1"/>
  <c r="DA37"/>
  <c r="DA38" s="1"/>
  <c r="CZ37"/>
  <c r="CZ38" s="1"/>
  <c r="CY37"/>
  <c r="CY38" s="1"/>
  <c r="CX37"/>
  <c r="CX38" s="1"/>
  <c r="CW37"/>
  <c r="CW38" s="1"/>
  <c r="CV37"/>
  <c r="CV38" s="1"/>
  <c r="CU37"/>
  <c r="CU38" s="1"/>
  <c r="CT37"/>
  <c r="CT38" s="1"/>
  <c r="CS37"/>
  <c r="CS38" s="1"/>
  <c r="CR37"/>
  <c r="CR38" s="1"/>
  <c r="CQ37"/>
  <c r="CQ38" s="1"/>
  <c r="CP37"/>
  <c r="CP38" s="1"/>
  <c r="E56" s="1"/>
  <c r="D56" s="1"/>
  <c r="CO37"/>
  <c r="CO38" s="1"/>
  <c r="CN37"/>
  <c r="CN38" s="1"/>
  <c r="CM37"/>
  <c r="CM38" s="1"/>
  <c r="CL37"/>
  <c r="CL38" s="1"/>
  <c r="CK37"/>
  <c r="CK38" s="1"/>
  <c r="CJ37"/>
  <c r="CJ38" s="1"/>
  <c r="CI37"/>
  <c r="CI38" s="1"/>
  <c r="CH37"/>
  <c r="CH38" s="1"/>
  <c r="CG37"/>
  <c r="CG38" s="1"/>
  <c r="CF37"/>
  <c r="CF38" s="1"/>
  <c r="CE37"/>
  <c r="CE38" s="1"/>
  <c r="CD37"/>
  <c r="CD38" s="1"/>
  <c r="CC37"/>
  <c r="CC38" s="1"/>
  <c r="CB37"/>
  <c r="CB38" s="1"/>
  <c r="CA37"/>
  <c r="CA38" s="1"/>
  <c r="BZ37"/>
  <c r="BZ38" s="1"/>
  <c r="BY37"/>
  <c r="BY38" s="1"/>
  <c r="BX37"/>
  <c r="BX38" s="1"/>
  <c r="E51" s="1"/>
  <c r="D51" s="1"/>
  <c r="BW37"/>
  <c r="BW38" s="1"/>
  <c r="BV37"/>
  <c r="BV38" s="1"/>
  <c r="BU37"/>
  <c r="BU38" s="1"/>
  <c r="BT37"/>
  <c r="BT38" s="1"/>
  <c r="BS37"/>
  <c r="BS38" s="1"/>
  <c r="BR37"/>
  <c r="BR38" s="1"/>
  <c r="BQ37"/>
  <c r="BQ38" s="1"/>
  <c r="BP37"/>
  <c r="BP38" s="1"/>
  <c r="BO37"/>
  <c r="BO38" s="1"/>
  <c r="BN37"/>
  <c r="BN38" s="1"/>
  <c r="BM37"/>
  <c r="BM38" s="1"/>
  <c r="BL37"/>
  <c r="BL38" s="1"/>
  <c r="BK37"/>
  <c r="BK38" s="1"/>
  <c r="BJ37"/>
  <c r="BJ38" s="1"/>
  <c r="BI37"/>
  <c r="BI38" s="1"/>
  <c r="BH37"/>
  <c r="BH38" s="1"/>
  <c r="BG37"/>
  <c r="BG38" s="1"/>
  <c r="BF37"/>
  <c r="BF38" s="1"/>
  <c r="I47" s="1"/>
  <c r="BE37"/>
  <c r="BE38" s="1"/>
  <c r="BD37"/>
  <c r="BD38" s="1"/>
  <c r="BC37"/>
  <c r="BC38" s="1"/>
  <c r="BB37"/>
  <c r="BB38" s="1"/>
  <c r="BA37"/>
  <c r="BA38" s="1"/>
  <c r="AZ37"/>
  <c r="AZ38" s="1"/>
  <c r="AY37"/>
  <c r="AY38" s="1"/>
  <c r="AX37"/>
  <c r="AX38" s="1"/>
  <c r="AW37"/>
  <c r="AW38" s="1"/>
  <c r="AV37"/>
  <c r="AV38" s="1"/>
  <c r="AU37"/>
  <c r="AU38" s="1"/>
  <c r="AT37"/>
  <c r="AT38" s="1"/>
  <c r="AS37"/>
  <c r="AS38" s="1"/>
  <c r="AR37"/>
  <c r="AR38" s="1"/>
  <c r="AQ37"/>
  <c r="AQ38" s="1"/>
  <c r="AP37"/>
  <c r="AP38" s="1"/>
  <c r="AO37"/>
  <c r="AO38" s="1"/>
  <c r="AN37"/>
  <c r="AN38" s="1"/>
  <c r="G47" s="1"/>
  <c r="F47" s="1"/>
  <c r="AM37"/>
  <c r="AM38" s="1"/>
  <c r="AL37"/>
  <c r="AL38" s="1"/>
  <c r="AK37"/>
  <c r="AK38" s="1"/>
  <c r="AJ37"/>
  <c r="AJ38" s="1"/>
  <c r="AH37"/>
  <c r="AH38" s="1"/>
  <c r="AG37"/>
  <c r="AG38" s="1"/>
  <c r="AF37"/>
  <c r="AF38" s="1"/>
  <c r="AE37"/>
  <c r="AE38" s="1"/>
  <c r="AD37"/>
  <c r="AD38" s="1"/>
  <c r="AC37"/>
  <c r="AC38" s="1"/>
  <c r="AB37"/>
  <c r="AB38" s="1"/>
  <c r="AA37"/>
  <c r="AA38" s="1"/>
  <c r="Z37"/>
  <c r="Z38" s="1"/>
  <c r="Y37"/>
  <c r="Y38" s="1"/>
  <c r="X37"/>
  <c r="X38" s="1"/>
  <c r="W37"/>
  <c r="W38" s="1"/>
  <c r="E48" s="1"/>
  <c r="D48" s="1"/>
  <c r="V37"/>
  <c r="V38" s="1"/>
  <c r="U37"/>
  <c r="U38" s="1"/>
  <c r="E46" s="1"/>
  <c r="T37"/>
  <c r="T38" s="1"/>
  <c r="S37"/>
  <c r="S38" s="1"/>
  <c r="R37"/>
  <c r="R38" s="1"/>
  <c r="Q37"/>
  <c r="Q38" s="1"/>
  <c r="P37"/>
  <c r="P38" s="1"/>
  <c r="O37"/>
  <c r="O38" s="1"/>
  <c r="N37"/>
  <c r="N38" s="1"/>
  <c r="M37"/>
  <c r="M38" s="1"/>
  <c r="L37"/>
  <c r="L38" s="1"/>
  <c r="K37"/>
  <c r="K38" s="1"/>
  <c r="J37"/>
  <c r="J38" s="1"/>
  <c r="I37"/>
  <c r="I38" s="1"/>
  <c r="H37"/>
  <c r="H38" s="1"/>
  <c r="G37"/>
  <c r="G38" s="1"/>
  <c r="F37"/>
  <c r="F38" s="1"/>
  <c r="E37"/>
  <c r="E38" s="1"/>
  <c r="E43" s="1"/>
  <c r="D37"/>
  <c r="D38" s="1"/>
  <c r="C37"/>
  <c r="C38" s="1"/>
  <c r="E41" s="1"/>
  <c r="H47" l="1"/>
  <c r="D41"/>
  <c r="D44" s="1"/>
  <c r="D46"/>
  <c r="E42"/>
  <c r="E44" s="1"/>
  <c r="E47"/>
  <c r="D47" s="1"/>
  <c r="G46"/>
  <c r="F46" s="1"/>
  <c r="F49" s="1"/>
  <c r="G48"/>
  <c r="F48" s="1"/>
  <c r="I48"/>
  <c r="H48" s="1"/>
  <c r="H49" s="1"/>
  <c r="E50"/>
  <c r="E52"/>
  <c r="D52" s="1"/>
  <c r="E55"/>
  <c r="E57"/>
  <c r="D57" s="1"/>
  <c r="G55"/>
  <c r="G57"/>
  <c r="F57" s="1"/>
  <c r="I55"/>
  <c r="I57"/>
  <c r="H57" s="1"/>
  <c r="K55"/>
  <c r="K57"/>
  <c r="J57" s="1"/>
  <c r="M55"/>
  <c r="M57"/>
  <c r="L57" s="1"/>
  <c r="E59"/>
  <c r="E61"/>
  <c r="D61" s="1"/>
  <c r="D59" l="1"/>
  <c r="D62" s="1"/>
  <c r="E62"/>
  <c r="L55"/>
  <c r="L58" s="1"/>
  <c r="M58"/>
  <c r="J55"/>
  <c r="J58" s="1"/>
  <c r="K58"/>
  <c r="H55"/>
  <c r="H58" s="1"/>
  <c r="I58"/>
  <c r="F55"/>
  <c r="F58" s="1"/>
  <c r="G58"/>
  <c r="D55"/>
  <c r="D58" s="1"/>
  <c r="E58"/>
  <c r="D50"/>
  <c r="D53" s="1"/>
  <c r="E53"/>
  <c r="D49"/>
  <c r="I49"/>
  <c r="E49"/>
  <c r="D50" i="4" l="1"/>
  <c r="D49"/>
  <c r="L46"/>
  <c r="L45"/>
  <c r="J46"/>
  <c r="J45"/>
  <c r="H46"/>
  <c r="H45"/>
  <c r="F46"/>
  <c r="F45"/>
  <c r="D46"/>
  <c r="D45"/>
  <c r="D41"/>
  <c r="D40"/>
  <c r="H37"/>
  <c r="H36"/>
  <c r="F37"/>
  <c r="F36"/>
  <c r="D37"/>
  <c r="D36"/>
  <c r="D32"/>
  <c r="D31"/>
  <c r="GP28"/>
  <c r="GQ28"/>
  <c r="GN28"/>
  <c r="GM28"/>
  <c r="GK28"/>
  <c r="GJ28"/>
  <c r="GH28"/>
  <c r="GG28"/>
  <c r="GD28"/>
  <c r="GE28"/>
  <c r="GA28"/>
  <c r="GB28"/>
  <c r="FX28"/>
  <c r="FY28"/>
  <c r="FV28"/>
  <c r="FU28"/>
  <c r="FS28"/>
  <c r="FR28"/>
  <c r="FO28"/>
  <c r="FP28"/>
  <c r="FL28"/>
  <c r="FM28"/>
  <c r="FJ28"/>
  <c r="FI28"/>
  <c r="FG28"/>
  <c r="FD28"/>
  <c r="FC28"/>
  <c r="EZ28"/>
  <c r="FA28"/>
  <c r="EX28"/>
  <c r="EW28"/>
  <c r="EU28"/>
  <c r="ET28"/>
  <c r="EQ28"/>
  <c r="EO28"/>
  <c r="EN28"/>
  <c r="EL28"/>
  <c r="EK28"/>
  <c r="EH28"/>
  <c r="EI28"/>
  <c r="EF28"/>
  <c r="EE28"/>
  <c r="EC28"/>
  <c r="EB28"/>
  <c r="DZ28"/>
  <c r="DY28"/>
  <c r="DV28"/>
  <c r="DW28"/>
  <c r="DT28"/>
  <c r="DS28"/>
  <c r="DQ28"/>
  <c r="DP28"/>
  <c r="DN28"/>
  <c r="DM28"/>
  <c r="DK28"/>
  <c r="DJ28"/>
  <c r="DG28"/>
  <c r="DH28"/>
  <c r="DD28"/>
  <c r="DE28"/>
  <c r="DB28"/>
  <c r="DA28"/>
  <c r="CY28"/>
  <c r="CX28"/>
  <c r="CU28"/>
  <c r="CV28"/>
  <c r="CS28"/>
  <c r="CR28"/>
  <c r="CO28"/>
  <c r="CM28"/>
  <c r="CL28"/>
  <c r="CI28"/>
  <c r="CG28"/>
  <c r="CF28"/>
  <c r="CC28"/>
  <c r="CD28"/>
  <c r="BZ28"/>
  <c r="BX28"/>
  <c r="BW28"/>
  <c r="BU28"/>
  <c r="BT28"/>
  <c r="BQ28"/>
  <c r="BR28"/>
  <c r="BO28"/>
  <c r="BN28"/>
  <c r="BL28"/>
  <c r="BK28"/>
  <c r="BH28"/>
  <c r="BF28"/>
  <c r="BE28"/>
  <c r="BC28"/>
  <c r="BB28"/>
  <c r="AY28"/>
  <c r="AW28"/>
  <c r="AV28"/>
  <c r="AT28"/>
  <c r="AS28"/>
  <c r="AQ28"/>
  <c r="AP28"/>
  <c r="AM28"/>
  <c r="AN28"/>
  <c r="AK28"/>
  <c r="AJ28"/>
  <c r="AH28"/>
  <c r="AG28"/>
  <c r="AE28"/>
  <c r="AD28"/>
  <c r="AB28"/>
  <c r="AA28"/>
  <c r="Y28"/>
  <c r="X28"/>
  <c r="V28"/>
  <c r="U28"/>
  <c r="S28"/>
  <c r="R28"/>
  <c r="P28"/>
  <c r="O28"/>
  <c r="M28"/>
  <c r="L28"/>
  <c r="J28"/>
  <c r="I28"/>
  <c r="G28"/>
  <c r="F28"/>
  <c r="D28"/>
  <c r="C28"/>
  <c r="BT27"/>
  <c r="BU27"/>
  <c r="BV27"/>
  <c r="BV28" s="1"/>
  <c r="D27" l="1"/>
  <c r="E27"/>
  <c r="E28" s="1"/>
  <c r="F27"/>
  <c r="G27"/>
  <c r="H27"/>
  <c r="H28" s="1"/>
  <c r="I27"/>
  <c r="J27"/>
  <c r="K27"/>
  <c r="K28" s="1"/>
  <c r="L27"/>
  <c r="M27"/>
  <c r="N27"/>
  <c r="N28" s="1"/>
  <c r="O27"/>
  <c r="P27"/>
  <c r="Q27"/>
  <c r="Q28" s="1"/>
  <c r="R27"/>
  <c r="S27"/>
  <c r="T27"/>
  <c r="T28" s="1"/>
  <c r="U27"/>
  <c r="V27"/>
  <c r="W27"/>
  <c r="W28" s="1"/>
  <c r="X27"/>
  <c r="Y27"/>
  <c r="Z27"/>
  <c r="Z28" s="1"/>
  <c r="AA27"/>
  <c r="AB27"/>
  <c r="AC27"/>
  <c r="AC28" s="1"/>
  <c r="AD27"/>
  <c r="AE27"/>
  <c r="AF27"/>
  <c r="AF28" s="1"/>
  <c r="AG27"/>
  <c r="AH27"/>
  <c r="AI27"/>
  <c r="AI28" s="1"/>
  <c r="AJ27"/>
  <c r="AK27"/>
  <c r="AL27"/>
  <c r="AL28" s="1"/>
  <c r="AM27"/>
  <c r="AN27"/>
  <c r="AO27"/>
  <c r="AO28" s="1"/>
  <c r="AP27"/>
  <c r="AQ27"/>
  <c r="AR27"/>
  <c r="AR28" s="1"/>
  <c r="AS27"/>
  <c r="AT27"/>
  <c r="AU27"/>
  <c r="AU28" s="1"/>
  <c r="AV27"/>
  <c r="AW27"/>
  <c r="AX27"/>
  <c r="AX28" s="1"/>
  <c r="AY27"/>
  <c r="AZ27"/>
  <c r="AZ28" s="1"/>
  <c r="BA27"/>
  <c r="BA28" s="1"/>
  <c r="BB27"/>
  <c r="BC27"/>
  <c r="BD27"/>
  <c r="BD28" s="1"/>
  <c r="BE27"/>
  <c r="BF27"/>
  <c r="BG27"/>
  <c r="BG28" s="1"/>
  <c r="BH27"/>
  <c r="BI27"/>
  <c r="BI28" s="1"/>
  <c r="BJ27"/>
  <c r="BJ28" s="1"/>
  <c r="BK27"/>
  <c r="BL27"/>
  <c r="BM27"/>
  <c r="BM28" s="1"/>
  <c r="BN27"/>
  <c r="BO27"/>
  <c r="BP27"/>
  <c r="BP28" s="1"/>
  <c r="BQ27"/>
  <c r="BR27"/>
  <c r="BS27"/>
  <c r="BS28" s="1"/>
  <c r="BW27"/>
  <c r="BX27"/>
  <c r="BY27"/>
  <c r="BY28" s="1"/>
  <c r="BZ27"/>
  <c r="CA27"/>
  <c r="CA28" s="1"/>
  <c r="CB27"/>
  <c r="CB28" s="1"/>
  <c r="CC27"/>
  <c r="CD27"/>
  <c r="CE27"/>
  <c r="CE28" s="1"/>
  <c r="CF27"/>
  <c r="CG27"/>
  <c r="CH27"/>
  <c r="CH28" s="1"/>
  <c r="CI27"/>
  <c r="CJ27"/>
  <c r="CJ28" s="1"/>
  <c r="CK27"/>
  <c r="CK28" s="1"/>
  <c r="CL27"/>
  <c r="CM27"/>
  <c r="CN27"/>
  <c r="CN28" s="1"/>
  <c r="CO27"/>
  <c r="CP27"/>
  <c r="CP28" s="1"/>
  <c r="CQ27"/>
  <c r="CQ28" s="1"/>
  <c r="CR27"/>
  <c r="CS27"/>
  <c r="CT27"/>
  <c r="CT28" s="1"/>
  <c r="CU27"/>
  <c r="CV27"/>
  <c r="CW27"/>
  <c r="CW28" s="1"/>
  <c r="CX27"/>
  <c r="CY27"/>
  <c r="CZ27"/>
  <c r="CZ28" s="1"/>
  <c r="DA27"/>
  <c r="DB27"/>
  <c r="DC27"/>
  <c r="DC28" s="1"/>
  <c r="DD27"/>
  <c r="DE27"/>
  <c r="DF27"/>
  <c r="DF28" s="1"/>
  <c r="DG27"/>
  <c r="DH27"/>
  <c r="DI27"/>
  <c r="DI28" s="1"/>
  <c r="DJ27"/>
  <c r="DK27"/>
  <c r="DL27"/>
  <c r="DL28" s="1"/>
  <c r="DM27"/>
  <c r="DN27"/>
  <c r="DO27"/>
  <c r="DO28" s="1"/>
  <c r="DP27"/>
  <c r="DQ27"/>
  <c r="DR27"/>
  <c r="DR28" s="1"/>
  <c r="DS27"/>
  <c r="DT27"/>
  <c r="DU27"/>
  <c r="DU28" s="1"/>
  <c r="DV27"/>
  <c r="DW27"/>
  <c r="DX27"/>
  <c r="DX28" s="1"/>
  <c r="DY27"/>
  <c r="DZ27"/>
  <c r="EA27"/>
  <c r="EA28" s="1"/>
  <c r="EB27"/>
  <c r="EC27"/>
  <c r="ED27"/>
  <c r="ED28" s="1"/>
  <c r="EE27"/>
  <c r="EF27"/>
  <c r="EG27"/>
  <c r="EG28" s="1"/>
  <c r="EH27"/>
  <c r="EI27"/>
  <c r="EJ27"/>
  <c r="EJ28" s="1"/>
  <c r="EK27"/>
  <c r="EL27"/>
  <c r="EM27"/>
  <c r="EM28" s="1"/>
  <c r="EN27"/>
  <c r="EO27"/>
  <c r="EP27"/>
  <c r="EP28" s="1"/>
  <c r="EQ27"/>
  <c r="ER27"/>
  <c r="ER28" s="1"/>
  <c r="ES27"/>
  <c r="ES28" s="1"/>
  <c r="ET27"/>
  <c r="EU27"/>
  <c r="EV27"/>
  <c r="EV28" s="1"/>
  <c r="EW27"/>
  <c r="EX27"/>
  <c r="EY27"/>
  <c r="EY28" s="1"/>
  <c r="EZ27"/>
  <c r="FA27"/>
  <c r="FB27"/>
  <c r="FB28" s="1"/>
  <c r="FC27"/>
  <c r="FD27"/>
  <c r="FE27"/>
  <c r="FE28" s="1"/>
  <c r="FF27"/>
  <c r="FF28" s="1"/>
  <c r="FG27"/>
  <c r="FH27"/>
  <c r="FH28" s="1"/>
  <c r="FI27"/>
  <c r="FJ27"/>
  <c r="FK27"/>
  <c r="FK28" s="1"/>
  <c r="FL27"/>
  <c r="FM27"/>
  <c r="FN27"/>
  <c r="FN28" s="1"/>
  <c r="FO27"/>
  <c r="FP27"/>
  <c r="FQ27"/>
  <c r="FQ28" s="1"/>
  <c r="FR27"/>
  <c r="FS27"/>
  <c r="FT27"/>
  <c r="FT28" s="1"/>
  <c r="FU27"/>
  <c r="FV27"/>
  <c r="FW27"/>
  <c r="FW28" s="1"/>
  <c r="FX27"/>
  <c r="FY27"/>
  <c r="FZ27"/>
  <c r="FZ28" s="1"/>
  <c r="GA27"/>
  <c r="GB27"/>
  <c r="GC27"/>
  <c r="GC28" s="1"/>
  <c r="GD27"/>
  <c r="GE27"/>
  <c r="GF27"/>
  <c r="GF28" s="1"/>
  <c r="GG27"/>
  <c r="GH27"/>
  <c r="GI27"/>
  <c r="GI28" s="1"/>
  <c r="GJ27"/>
  <c r="GK27"/>
  <c r="GL27"/>
  <c r="GL28" s="1"/>
  <c r="GM27"/>
  <c r="GN27"/>
  <c r="GO27"/>
  <c r="GO28" s="1"/>
  <c r="GP27"/>
  <c r="GQ27"/>
  <c r="GR27"/>
  <c r="GR28" s="1"/>
  <c r="C27"/>
  <c r="E49" l="1"/>
  <c r="E51"/>
  <c r="D51" s="1"/>
  <c r="E50"/>
  <c r="M45"/>
  <c r="M46"/>
  <c r="M47"/>
  <c r="L47" s="1"/>
  <c r="K45"/>
  <c r="K46"/>
  <c r="K47"/>
  <c r="J47" s="1"/>
  <c r="I45"/>
  <c r="I46"/>
  <c r="I47"/>
  <c r="H47" s="1"/>
  <c r="G45"/>
  <c r="G46"/>
  <c r="G47"/>
  <c r="F47" s="1"/>
  <c r="E45"/>
  <c r="E46"/>
  <c r="E47"/>
  <c r="D47" s="1"/>
  <c r="E40"/>
  <c r="E41"/>
  <c r="E42"/>
  <c r="D42" s="1"/>
  <c r="I36"/>
  <c r="I37"/>
  <c r="I38"/>
  <c r="H38" s="1"/>
  <c r="G36"/>
  <c r="G37"/>
  <c r="G38"/>
  <c r="F38" s="1"/>
  <c r="E36"/>
  <c r="E37"/>
  <c r="E38"/>
  <c r="D38" s="1"/>
  <c r="E31"/>
  <c r="E32"/>
  <c r="E33"/>
  <c r="D33" s="1"/>
  <c r="D52" l="1"/>
  <c r="E52"/>
  <c r="L48"/>
  <c r="M48"/>
  <c r="J48"/>
  <c r="K48"/>
  <c r="H48"/>
  <c r="I48"/>
  <c r="F48"/>
  <c r="G48"/>
  <c r="D48"/>
  <c r="E48"/>
  <c r="D43"/>
  <c r="E43"/>
  <c r="H39"/>
  <c r="I39"/>
  <c r="F39"/>
  <c r="G39"/>
  <c r="D34"/>
  <c r="E34"/>
  <c r="D39"/>
  <c r="E39"/>
</calcChain>
</file>

<file path=xl/sharedStrings.xml><?xml version="1.0" encoding="utf-8"?>
<sst xmlns="http://schemas.openxmlformats.org/spreadsheetml/2006/main" count="1213" uniqueCount="690">
  <si>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</si>
  <si>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</si>
  <si>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</si>
  <si>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</si>
  <si>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</si>
  <si>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</si>
  <si>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</si>
  <si>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</si>
  <si>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</si>
  <si>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</si>
  <si>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</si>
  <si>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</si>
  <si>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</si>
  <si>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</si>
  <si>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</si>
  <si>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</si>
  <si>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</si>
  <si>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</si>
  <si>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</si>
  <si>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</si>
  <si>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</si>
  <si>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</si>
  <si>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</si>
  <si>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</si>
  <si>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</si>
  <si>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</si>
  <si>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</si>
  <si>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</si>
  <si>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</si>
  <si>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</si>
  <si>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</si>
  <si>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</si>
  <si>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</si>
  <si>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</si>
  <si>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</si>
  <si>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</si>
  <si>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</si>
  <si>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</si>
  <si>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</si>
  <si>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</si>
  <si>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</si>
  <si>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</si>
  <si>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</si>
  <si>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</si>
  <si>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</si>
  <si>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</si>
  <si>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</si>
  <si>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</si>
  <si>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</si>
  <si>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</si>
  <si>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</si>
  <si>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</si>
  <si>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</si>
  <si>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</si>
  <si>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</si>
  <si>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</si>
  <si>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</si>
  <si>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</si>
  <si>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</si>
  <si>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</si>
  <si>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</si>
  <si>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</si>
  <si>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</si>
  <si>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</si>
  <si>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</si>
  <si>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</si>
  <si>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</si>
  <si>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</si>
  <si>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</si>
  <si>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</si>
  <si>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</si>
  <si>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</si>
  <si>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</si>
  <si>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</si>
  <si>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</si>
  <si>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</si>
  <si>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</si>
  <si>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</si>
  <si>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</si>
  <si>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</si>
  <si>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</si>
  <si>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</si>
  <si>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</si>
  <si>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</si>
  <si>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</si>
  <si>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</si>
  <si>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</si>
  <si>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</si>
  <si>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</si>
  <si>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</si>
  <si>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</si>
  <si>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</si>
  <si>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</si>
  <si>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</si>
  <si>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</si>
  <si>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</si>
  <si>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</si>
  <si>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</si>
  <si>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</si>
  <si>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</si>
  <si>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</si>
  <si>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</si>
  <si>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</si>
  <si>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</si>
  <si>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</si>
  <si>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</si>
  <si>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</si>
  <si>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</si>
  <si>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</si>
  <si>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</si>
  <si>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</si>
  <si>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</si>
  <si>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</si>
  <si>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</si>
  <si>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</si>
  <si>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</si>
  <si>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</si>
  <si>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</si>
  <si>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</si>
  <si>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</si>
  <si>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</si>
  <si>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</si>
  <si>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</si>
  <si>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</si>
  <si>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</si>
  <si>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</si>
  <si>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</si>
  <si>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</si>
  <si>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</si>
  <si>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</si>
  <si>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</si>
  <si>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</si>
  <si>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</si>
  <si>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</si>
  <si>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</si>
  <si>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</si>
  <si>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</si>
  <si>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</si>
  <si>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</si>
  <si>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</si>
  <si>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</si>
  <si>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</si>
  <si>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</si>
  <si>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</si>
  <si>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</si>
  <si>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</si>
  <si>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</si>
  <si>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</si>
  <si>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</si>
  <si>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</si>
  <si>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</si>
  <si>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</si>
  <si>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</si>
  <si>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</si>
  <si>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</si>
  <si>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</si>
  <si>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</si>
  <si>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</si>
  <si>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</si>
  <si>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</si>
  <si>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</si>
  <si>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</si>
  <si>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</si>
  <si>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</si>
  <si>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</si>
  <si>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</si>
  <si>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</si>
  <si>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</si>
  <si>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</si>
  <si>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</si>
  <si>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</si>
  <si>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</si>
  <si>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</si>
  <si>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</si>
  <si>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</si>
  <si>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</si>
  <si>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</si>
  <si>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</si>
  <si>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</si>
  <si>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</si>
  <si>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</si>
  <si>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</si>
  <si>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</si>
  <si>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</si>
  <si>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</si>
  <si>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</si>
  <si>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</si>
  <si>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</si>
  <si>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</si>
  <si>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</si>
  <si>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</si>
  <si>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</si>
  <si>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</si>
  <si>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</si>
  <si>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</si>
  <si>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</si>
  <si>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</si>
  <si>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</si>
  <si>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</si>
  <si>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</si>
  <si>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</si>
  <si>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</si>
  <si>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</si>
  <si>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</si>
  <si>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</si>
  <si>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</si>
  <si>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</si>
  <si>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</si>
  <si>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</si>
  <si>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</si>
  <si>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</si>
  <si>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</si>
  <si>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</si>
  <si>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</si>
  <si>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</si>
  <si>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</si>
  <si>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</si>
  <si>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</si>
  <si>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</si>
  <si>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</si>
  <si>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</si>
  <si>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</si>
  <si>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</si>
  <si>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</si>
  <si>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</si>
  <si>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</si>
  <si>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</si>
  <si>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</si>
  <si>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</si>
  <si>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</si>
  <si>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</si>
  <si>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</si>
  <si>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</si>
  <si>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</si>
  <si>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</si>
  <si>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</si>
  <si>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</si>
  <si>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</si>
  <si>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</si>
  <si>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</si>
  <si>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</si>
  <si>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</si>
  <si>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</si>
  <si>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</si>
  <si>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</si>
  <si>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</si>
  <si>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</si>
  <si>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</si>
  <si>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</si>
  <si>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</si>
  <si>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</si>
  <si>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</si>
  <si>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</si>
  <si>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</si>
  <si>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</si>
  <si>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</si>
  <si>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</si>
  <si>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</si>
  <si>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</si>
  <si>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</si>
  <si>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</si>
  <si>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</si>
  <si>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</si>
  <si>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</si>
  <si>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</si>
  <si>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</si>
  <si>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</si>
  <si>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</si>
  <si>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</si>
  <si>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</si>
  <si>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</si>
  <si>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</si>
  <si>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</si>
  <si>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</si>
  <si>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</si>
  <si>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</si>
  <si>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</si>
  <si>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</si>
  <si>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</si>
  <si>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</si>
  <si>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</si>
  <si>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</si>
  <si>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</si>
  <si>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</si>
  <si>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</si>
  <si>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</si>
  <si>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</si>
  <si>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</si>
  <si>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</si>
  <si>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</si>
  <si>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</si>
  <si>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</si>
  <si>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</si>
  <si>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</si>
  <si>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</si>
  <si>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</si>
  <si>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</si>
  <si>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</si>
  <si>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</si>
  <si>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</si>
  <si>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</si>
  <si>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</si>
  <si>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</si>
  <si>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</si>
  <si>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</si>
  <si>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</si>
  <si>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</si>
  <si>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</si>
  <si>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</si>
  <si>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</si>
  <si>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</si>
  <si>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</si>
  <si>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</si>
  <si>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</si>
  <si>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</si>
  <si>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</si>
  <si>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</si>
  <si>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</si>
  <si>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</si>
  <si>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</si>
  <si>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</si>
  <si>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</si>
  <si>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</si>
  <si>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</si>
  <si>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</si>
  <si>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</si>
  <si>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</si>
  <si>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</si>
  <si>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</si>
  <si>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</si>
  <si>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</si>
  <si>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</si>
  <si>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</si>
  <si>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</si>
  <si>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</si>
  <si>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</si>
  <si>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</si>
  <si>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</si>
  <si>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</si>
  <si>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</si>
  <si>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</si>
  <si>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</si>
  <si>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</si>
  <si>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</si>
  <si>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</si>
  <si>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</si>
  <si>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</si>
  <si>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</si>
  <si>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</si>
  <si>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</si>
  <si>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</si>
  <si>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</si>
  <si>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</si>
  <si>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</si>
  <si>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</si>
  <si>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</si>
  <si>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</si>
  <si>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</si>
  <si>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</si>
  <si>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</si>
  <si>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</si>
  <si>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</si>
  <si>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</si>
  <si>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</si>
  <si>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</si>
  <si>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</si>
  <si>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</si>
  <si>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               Оқу жылы: 2024-2025                             Топ:Ақбота                Өткізу кезеңі:Қортынды       Өткізу мерзімі:Мамыр</t>
  </si>
  <si>
    <t>Ақзат Батыр</t>
  </si>
  <si>
    <t>Алмағамбет Мухамад Ихсан</t>
  </si>
  <si>
    <t>Аманғос Арлан</t>
  </si>
  <si>
    <t>Болат Айадиль</t>
  </si>
  <si>
    <t>Данабек Исмайыл</t>
  </si>
  <si>
    <t>Еркін Айшайым</t>
  </si>
  <si>
    <t>Мұратбек Азиза</t>
  </si>
  <si>
    <t>Рим Раяна</t>
  </si>
  <si>
    <t>Салауат Парасат</t>
  </si>
  <si>
    <t>Серікбайұлы Ахмедияр</t>
  </si>
  <si>
    <t>Тарпан Хан</t>
  </si>
  <si>
    <t>Темірбекұлы Ислам</t>
  </si>
  <si>
    <t>Теміржан Ахмад</t>
  </si>
  <si>
    <t xml:space="preserve">                                  Оқу жылы: 2025                              Топ: Ақбота               Өткізу кезеңі: бастапқы       Өткізу мерзімі: Қаңтар</t>
  </si>
  <si>
    <t>Абилкаримова Айниса</t>
  </si>
  <si>
    <t>с</t>
  </si>
  <si>
    <t>Айтжан Аяна</t>
  </si>
  <si>
    <t>Алтай Аяна</t>
  </si>
  <si>
    <t xml:space="preserve">Алтынбек Арыстан </t>
  </si>
  <si>
    <t>Аманжан Айым</t>
  </si>
  <si>
    <t>Аманқос Әділхан</t>
  </si>
  <si>
    <t>Асқар Нұрмұхаммед</t>
  </si>
  <si>
    <t>Базарбаева Хадиша</t>
  </si>
  <si>
    <t>Байбатша Ибира</t>
  </si>
  <si>
    <t>Болат Айәділ</t>
  </si>
  <si>
    <t>Жанабаев Мейірбек</t>
  </si>
  <si>
    <t>Жанабаева Айбибі</t>
  </si>
  <si>
    <t>Кенесов Алдияр</t>
  </si>
  <si>
    <t>Қайрат Абылқайыр</t>
  </si>
  <si>
    <t>Орымбасар Амирхан</t>
  </si>
  <si>
    <t>Сағидат Әділет</t>
  </si>
  <si>
    <t>Сермағанбет Саян</t>
  </si>
  <si>
    <t xml:space="preserve">                                  Ортаңғы жас тобына арналған (3 жастағы балалар) бақылау парағы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</si>
  <si>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</si>
  <si>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</si>
  <si>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</si>
  <si>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</si>
  <si>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</si>
  <si>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</si>
  <si>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</si>
  <si>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</si>
  <si>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</si>
  <si>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</si>
  <si>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</si>
  <si>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</si>
  <si>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</si>
  <si>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</si>
  <si>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</si>
  <si>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</si>
  <si>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</si>
  <si>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</si>
  <si>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</si>
  <si>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</si>
  <si>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</si>
  <si>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</si>
  <si>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</si>
  <si>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</si>
  <si>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</si>
  <si>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</si>
  <si>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</si>
  <si>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</si>
  <si>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</si>
  <si>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</si>
  <si>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</si>
  <si>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</si>
  <si>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</si>
  <si>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</si>
  <si>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</si>
  <si>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</si>
  <si>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</si>
  <si>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</si>
  <si>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</si>
  <si>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</si>
  <si>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</si>
  <si>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</si>
  <si>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</si>
  <si>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</si>
  <si>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</si>
  <si>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</si>
  <si>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</si>
  <si>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</si>
  <si>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</si>
  <si>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</si>
  <si>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</si>
  <si>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</si>
  <si>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</si>
  <si>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</si>
  <si>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</si>
  <si>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</si>
  <si>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</si>
  <si>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</si>
  <si>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</si>
  <si>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</si>
  <si>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</si>
  <si>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</si>
  <si>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</si>
  <si>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</si>
  <si>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</si>
  <si>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</si>
  <si>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</si>
  <si>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</si>
  <si>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</si>
  <si>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</si>
  <si>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</si>
  <si>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</si>
  <si>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</si>
  <si>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</si>
  <si>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</si>
  <si>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</si>
  <si>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</si>
  <si>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</si>
  <si>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</si>
  <si>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</si>
  <si>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</si>
  <si>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</si>
  <si>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</si>
  <si>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</si>
  <si>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</si>
  <si>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</si>
  <si>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</si>
  <si>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</si>
  <si>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</si>
  <si>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</si>
  <si>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</si>
  <si>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</si>
  <si>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</si>
  <si>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</si>
  <si>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</si>
  <si>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</si>
  <si>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</si>
  <si>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</si>
  <si>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</si>
  <si>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</si>
  <si>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</si>
  <si>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</si>
  <si>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</si>
  <si>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</si>
  <si>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</si>
  <si>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</si>
  <si>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</si>
  <si>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</si>
  <si>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</si>
  <si>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</si>
  <si>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</si>
  <si>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</si>
  <si>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</si>
  <si>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</si>
  <si>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</si>
  <si>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</si>
  <si>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</si>
  <si>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</si>
  <si>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</si>
  <si>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</si>
  <si>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</si>
  <si>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</si>
  <si>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</si>
  <si>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</si>
  <si>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</si>
  <si>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</si>
  <si>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кейбіреуін айтады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</si>
  <si>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</si>
  <si>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</si>
  <si>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</si>
  <si>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</si>
  <si>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</si>
  <si>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</si>
  <si>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</si>
  <si>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</si>
  <si>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</si>
  <si>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</si>
  <si>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</si>
  <si>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</si>
  <si>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</si>
  <si>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</si>
  <si>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</si>
  <si>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</si>
  <si>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</si>
  <si>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</si>
  <si>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</si>
  <si>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</si>
  <si>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</si>
  <si>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</si>
  <si>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</si>
  <si>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</si>
  <si>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</si>
  <si>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</si>
  <si>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</si>
  <si>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</si>
  <si>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</si>
  <si>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</si>
  <si>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</si>
  <si>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</si>
  <si>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</si>
  <si>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</si>
  <si>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</si>
  <si>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</si>
  <si>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</si>
  <si>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</si>
  <si>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</si>
  <si>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</si>
  <si>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</si>
  <si>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</si>
  <si>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</si>
  <si>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</si>
  <si>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</si>
  <si>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</si>
  <si>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</si>
  <si>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</si>
  <si>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</si>
  <si>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</si>
  <si>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</si>
  <si>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</si>
  <si>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</si>
  <si>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</si>
  <si>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</si>
  <si>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</si>
  <si>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</si>
  <si>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</si>
  <si>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</si>
  <si>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</si>
  <si>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</si>
  <si>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</si>
  <si>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</si>
  <si>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</si>
  <si>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</si>
  <si>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</si>
  <si>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</si>
  <si>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</si>
  <si>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</si>
  <si>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</si>
  <si>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</si>
  <si>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</si>
  <si>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</si>
  <si>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</si>
  <si>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</si>
  <si>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</si>
  <si>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</si>
  <si>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</si>
  <si>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</si>
  <si>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</si>
  <si>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</si>
  <si>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</si>
  <si>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</si>
  <si>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</si>
  <si>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</si>
  <si>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</si>
  <si>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</si>
  <si>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</si>
  <si>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</si>
  <si>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</si>
  <si>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</si>
  <si>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</si>
  <si>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</si>
  <si>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</si>
  <si>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</si>
  <si>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</si>
  <si>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</si>
  <si>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</si>
  <si>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</si>
  <si>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</si>
  <si>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</si>
  <si>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</si>
  <si>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</si>
  <si>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</si>
  <si>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</si>
  <si>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</si>
  <si>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</si>
  <si>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</si>
  <si>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</si>
  <si>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</si>
  <si>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</si>
  <si>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</si>
  <si>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</si>
  <si>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</si>
  <si>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</si>
  <si>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</si>
  <si>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</si>
  <si>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</si>
  <si>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</si>
  <si>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</si>
  <si>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</si>
  <si>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</si>
  <si>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</si>
  <si>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</si>
  <si>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</si>
  <si>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</si>
  <si>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</si>
  <si>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</si>
  <si>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</si>
  <si>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</si>
  <si>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</si>
  <si>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</si>
  <si>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</si>
  <si>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</si>
  <si>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Мұхтар Мүслім</t>
  </si>
  <si>
    <t>Серік Гаухар</t>
  </si>
  <si>
    <t>Ботиров Алихан</t>
  </si>
  <si>
    <t>Турлуканов Арсен</t>
  </si>
  <si>
    <t>Құлбарақ Адия</t>
  </si>
  <si>
    <t>Мұхат Бексултан</t>
  </si>
  <si>
    <t>Камылжанов Султанбек</t>
  </si>
  <si>
    <t>Нұрлан Ботакөз</t>
  </si>
  <si>
    <t>Мейрамбек Айым</t>
  </si>
  <si>
    <t>Жұбан Айзере</t>
  </si>
  <si>
    <t>Базаралы Баян</t>
  </si>
  <si>
    <t>Қалдин Нариман</t>
  </si>
  <si>
    <t>Акмухамбетова Алана</t>
  </si>
  <si>
    <t>Миржанов Ансар</t>
  </si>
  <si>
    <t>Неталина Айлин</t>
  </si>
  <si>
    <t>Жайыкбаева Анель</t>
  </si>
  <si>
    <t>Қайырғали Саяжан</t>
  </si>
  <si>
    <t>Мусаева Айсана</t>
  </si>
  <si>
    <t>Сагынаев Мухамеджан</t>
  </si>
  <si>
    <t xml:space="preserve"> Абатова Камила</t>
  </si>
  <si>
    <t>Қадрбай Ислам</t>
  </si>
  <si>
    <t>Педагог пен баланың күтілетін нәтижелерге жетуі, %</t>
  </si>
  <si>
    <t>3-Ф</t>
  </si>
  <si>
    <t>3-К</t>
  </si>
  <si>
    <t>3-Т</t>
  </si>
  <si>
    <t>3-Ш</t>
  </si>
  <si>
    <t>3-Ә</t>
  </si>
  <si>
    <t xml:space="preserve">                                Оқу жылы: 2024-2025                   Топ:Ақбота             Өткізу кезеңі: Бастапқы     Өткізу мерзімі:Қыркүйек  </t>
  </si>
</sst>
</file>

<file path=xl/styles.xml><?xml version="1.0" encoding="utf-8"?>
<styleSheet xmlns="http://schemas.openxmlformats.org/spreadsheetml/2006/main">
  <numFmts count="1">
    <numFmt numFmtId="164" formatCode="0.0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10"/>
      <color rgb="FF000000"/>
      <name val="Segoe UI"/>
      <family val="2"/>
      <charset val="204"/>
    </font>
    <font>
      <sz val="11"/>
      <color rgb="FFFF0000"/>
      <name val="Calibri"/>
      <family val="2"/>
      <charset val="204"/>
      <scheme val="minor"/>
    </font>
    <font>
      <sz val="12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8" fillId="0" borderId="0" xfId="0" applyFont="1" applyAlignment="1">
      <alignment horizontal="left" wrapText="1"/>
    </xf>
    <xf numFmtId="1" fontId="8" fillId="0" borderId="0" xfId="0" applyNumberFormat="1" applyFont="1"/>
    <xf numFmtId="1" fontId="0" fillId="0" borderId="0" xfId="0" applyNumberFormat="1"/>
    <xf numFmtId="1" fontId="8" fillId="0" borderId="0" xfId="0" applyNumberFormat="1" applyFont="1" applyAlignment="1">
      <alignment horizontal="center"/>
    </xf>
    <xf numFmtId="1" fontId="13" fillId="0" borderId="0" xfId="0" applyNumberFormat="1" applyFont="1"/>
    <xf numFmtId="1" fontId="0" fillId="0" borderId="1" xfId="0" applyNumberForma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20" fillId="0" borderId="6" xfId="0" applyFont="1" applyBorder="1" applyAlignment="1">
      <alignment vertical="center" wrapText="1"/>
    </xf>
    <xf numFmtId="0" fontId="20" fillId="0" borderId="7" xfId="0" applyFont="1" applyBorder="1" applyAlignment="1">
      <alignment vertical="center" wrapText="1"/>
    </xf>
    <xf numFmtId="0" fontId="21" fillId="0" borderId="7" xfId="0" applyFont="1" applyBorder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8" xfId="0" applyBorder="1"/>
    <xf numFmtId="1" fontId="0" fillId="0" borderId="2" xfId="0" applyNumberFormat="1" applyBorder="1" applyAlignment="1">
      <alignment horizontal="center"/>
    </xf>
    <xf numFmtId="0" fontId="0" fillId="0" borderId="4" xfId="0" applyBorder="1"/>
    <xf numFmtId="0" fontId="0" fillId="0" borderId="9" xfId="0" applyBorder="1"/>
    <xf numFmtId="1" fontId="19" fillId="2" borderId="10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1" fontId="0" fillId="0" borderId="11" xfId="0" applyNumberForma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K62"/>
  <sheetViews>
    <sheetView tabSelected="1" topLeftCell="A82" workbookViewId="0">
      <selection activeCell="C5" sqref="C5:Q10"/>
    </sheetView>
  </sheetViews>
  <sheetFormatPr defaultRowHeight="15"/>
  <cols>
    <col min="2" max="2" width="26" customWidth="1"/>
  </cols>
  <sheetData>
    <row r="1" spans="1:167" ht="15.75">
      <c r="A1" s="5" t="s">
        <v>27</v>
      </c>
      <c r="B1" s="11" t="s">
        <v>400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167" ht="15.75">
      <c r="A2" s="75" t="s">
        <v>689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6"/>
      <c r="S2" s="6"/>
      <c r="T2" s="6"/>
      <c r="U2" s="6"/>
      <c r="V2" s="6"/>
      <c r="FI2" s="59" t="s">
        <v>366</v>
      </c>
      <c r="FJ2" s="59"/>
    </row>
    <row r="3" spans="1:167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167" ht="15.75">
      <c r="A4" s="60" t="s">
        <v>0</v>
      </c>
      <c r="B4" s="60" t="s">
        <v>1</v>
      </c>
      <c r="C4" s="61" t="s">
        <v>15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76" t="s">
        <v>2</v>
      </c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8"/>
      <c r="BK4" s="63" t="s">
        <v>21</v>
      </c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 t="s">
        <v>22</v>
      </c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6"/>
      <c r="EW4" s="67" t="s">
        <v>25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167" ht="15.75">
      <c r="A5" s="60"/>
      <c r="B5" s="60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 t="s">
        <v>14</v>
      </c>
      <c r="S5" s="55"/>
      <c r="T5" s="55"/>
      <c r="U5" s="55"/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4" t="s">
        <v>3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 t="s">
        <v>45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5" t="s">
        <v>46</v>
      </c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/>
      <c r="BX5" s="55"/>
      <c r="BY5" s="55"/>
      <c r="BZ5" s="55" t="s">
        <v>28</v>
      </c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6" t="s">
        <v>401</v>
      </c>
      <c r="CP5" s="56"/>
      <c r="CQ5" s="56"/>
      <c r="CR5" s="56"/>
      <c r="CS5" s="56"/>
      <c r="CT5" s="56"/>
      <c r="CU5" s="56"/>
      <c r="CV5" s="56"/>
      <c r="CW5" s="56"/>
      <c r="CX5" s="56"/>
      <c r="CY5" s="56"/>
      <c r="CZ5" s="56"/>
      <c r="DA5" s="56"/>
      <c r="DB5" s="56"/>
      <c r="DC5" s="56"/>
      <c r="DD5" s="56" t="s">
        <v>29</v>
      </c>
      <c r="DE5" s="56"/>
      <c r="DF5" s="56"/>
      <c r="DG5" s="56"/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79" t="s">
        <v>30</v>
      </c>
      <c r="DT5" s="79"/>
      <c r="DU5" s="79"/>
      <c r="DV5" s="79"/>
      <c r="DW5" s="79"/>
      <c r="DX5" s="79"/>
      <c r="DY5" s="79"/>
      <c r="DZ5" s="79"/>
      <c r="EA5" s="79"/>
      <c r="EB5" s="79"/>
      <c r="EC5" s="79"/>
      <c r="ED5" s="79"/>
      <c r="EE5" s="79"/>
      <c r="EF5" s="79"/>
      <c r="EG5" s="79"/>
      <c r="EH5" s="56" t="s">
        <v>24</v>
      </c>
      <c r="EI5" s="56"/>
      <c r="EJ5" s="56"/>
      <c r="EK5" s="56"/>
      <c r="EL5" s="56"/>
      <c r="EM5" s="56"/>
      <c r="EN5" s="56"/>
      <c r="EO5" s="56"/>
      <c r="EP5" s="56"/>
      <c r="EQ5" s="56"/>
      <c r="ER5" s="56"/>
      <c r="ES5" s="56"/>
      <c r="ET5" s="56"/>
      <c r="EU5" s="56"/>
      <c r="EV5" s="56"/>
      <c r="EW5" s="54" t="s">
        <v>26</v>
      </c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</row>
    <row r="6" spans="1:167" ht="15.7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28"/>
      <c r="S6" s="28"/>
      <c r="T6" s="28"/>
      <c r="U6" s="28"/>
      <c r="V6" s="28"/>
      <c r="W6" s="28"/>
      <c r="X6" s="28"/>
      <c r="Y6" s="28"/>
      <c r="Z6" s="2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28"/>
      <c r="S7" s="28"/>
      <c r="T7" s="28"/>
      <c r="U7" s="28"/>
      <c r="V7" s="28"/>
      <c r="W7" s="28"/>
      <c r="X7" s="28"/>
      <c r="Y7" s="28"/>
      <c r="Z7" s="2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28"/>
      <c r="S8" s="28"/>
      <c r="T8" s="28"/>
      <c r="U8" s="28"/>
      <c r="V8" s="28"/>
      <c r="W8" s="28"/>
      <c r="X8" s="28"/>
      <c r="Y8" s="28"/>
      <c r="Z8" s="2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28"/>
      <c r="S9" s="28"/>
      <c r="T9" s="28"/>
      <c r="U9" s="28"/>
      <c r="V9" s="28"/>
      <c r="W9" s="28"/>
      <c r="X9" s="28"/>
      <c r="Y9" s="28"/>
      <c r="Z9" s="2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28"/>
      <c r="S10" s="28"/>
      <c r="T10" s="28"/>
      <c r="U10" s="28"/>
      <c r="V10" s="28"/>
      <c r="W10" s="28"/>
      <c r="X10" s="28"/>
      <c r="Y10" s="28"/>
      <c r="Z10" s="2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5.75">
      <c r="A11" s="60"/>
      <c r="B11" s="60"/>
      <c r="C11" s="55" t="s">
        <v>402</v>
      </c>
      <c r="D11" s="55" t="s">
        <v>5</v>
      </c>
      <c r="E11" s="55" t="s">
        <v>6</v>
      </c>
      <c r="F11" s="55" t="s">
        <v>403</v>
      </c>
      <c r="G11" s="55" t="s">
        <v>7</v>
      </c>
      <c r="H11" s="55" t="s">
        <v>8</v>
      </c>
      <c r="I11" s="55" t="s">
        <v>404</v>
      </c>
      <c r="J11" s="55" t="s">
        <v>9</v>
      </c>
      <c r="K11" s="55" t="s">
        <v>10</v>
      </c>
      <c r="L11" s="55" t="s">
        <v>405</v>
      </c>
      <c r="M11" s="55" t="s">
        <v>9</v>
      </c>
      <c r="N11" s="55" t="s">
        <v>10</v>
      </c>
      <c r="O11" s="55" t="s">
        <v>406</v>
      </c>
      <c r="P11" s="55" t="s">
        <v>11</v>
      </c>
      <c r="Q11" s="55" t="s">
        <v>4</v>
      </c>
      <c r="R11" s="55" t="s">
        <v>407</v>
      </c>
      <c r="S11" s="55"/>
      <c r="T11" s="55"/>
      <c r="U11" s="55" t="s">
        <v>408</v>
      </c>
      <c r="V11" s="55"/>
      <c r="W11" s="55"/>
      <c r="X11" s="55" t="s">
        <v>409</v>
      </c>
      <c r="Y11" s="55"/>
      <c r="Z11" s="55"/>
      <c r="AA11" s="54" t="s">
        <v>410</v>
      </c>
      <c r="AB11" s="54"/>
      <c r="AC11" s="54"/>
      <c r="AD11" s="55" t="s">
        <v>411</v>
      </c>
      <c r="AE11" s="55"/>
      <c r="AF11" s="55"/>
      <c r="AG11" s="55" t="s">
        <v>412</v>
      </c>
      <c r="AH11" s="55"/>
      <c r="AI11" s="55"/>
      <c r="AJ11" s="54" t="s">
        <v>413</v>
      </c>
      <c r="AK11" s="54"/>
      <c r="AL11" s="54"/>
      <c r="AM11" s="55" t="s">
        <v>414</v>
      </c>
      <c r="AN11" s="55"/>
      <c r="AO11" s="55"/>
      <c r="AP11" s="55" t="s">
        <v>415</v>
      </c>
      <c r="AQ11" s="55"/>
      <c r="AR11" s="55"/>
      <c r="AS11" s="55" t="s">
        <v>416</v>
      </c>
      <c r="AT11" s="55"/>
      <c r="AU11" s="55"/>
      <c r="AV11" s="55" t="s">
        <v>417</v>
      </c>
      <c r="AW11" s="55"/>
      <c r="AX11" s="55"/>
      <c r="AY11" s="55" t="s">
        <v>418</v>
      </c>
      <c r="AZ11" s="55"/>
      <c r="BA11" s="55"/>
      <c r="BB11" s="55" t="s">
        <v>419</v>
      </c>
      <c r="BC11" s="55"/>
      <c r="BD11" s="55"/>
      <c r="BE11" s="55" t="s">
        <v>420</v>
      </c>
      <c r="BF11" s="55"/>
      <c r="BG11" s="55"/>
      <c r="BH11" s="55" t="s">
        <v>421</v>
      </c>
      <c r="BI11" s="55"/>
      <c r="BJ11" s="55"/>
      <c r="BK11" s="54" t="s">
        <v>422</v>
      </c>
      <c r="BL11" s="54"/>
      <c r="BM11" s="54"/>
      <c r="BN11" s="54" t="s">
        <v>423</v>
      </c>
      <c r="BO11" s="54"/>
      <c r="BP11" s="54"/>
      <c r="BQ11" s="54" t="s">
        <v>424</v>
      </c>
      <c r="BR11" s="54"/>
      <c r="BS11" s="54"/>
      <c r="BT11" s="54" t="s">
        <v>425</v>
      </c>
      <c r="BU11" s="54"/>
      <c r="BV11" s="54"/>
      <c r="BW11" s="54" t="s">
        <v>426</v>
      </c>
      <c r="BX11" s="54"/>
      <c r="BY11" s="54"/>
      <c r="BZ11" s="54" t="s">
        <v>427</v>
      </c>
      <c r="CA11" s="54"/>
      <c r="CB11" s="54"/>
      <c r="CC11" s="54" t="s">
        <v>428</v>
      </c>
      <c r="CD11" s="54"/>
      <c r="CE11" s="54"/>
      <c r="CF11" s="54" t="s">
        <v>429</v>
      </c>
      <c r="CG11" s="54"/>
      <c r="CH11" s="54"/>
      <c r="CI11" s="54" t="s">
        <v>430</v>
      </c>
      <c r="CJ11" s="54"/>
      <c r="CK11" s="54"/>
      <c r="CL11" s="54" t="s">
        <v>431</v>
      </c>
      <c r="CM11" s="54"/>
      <c r="CN11" s="54"/>
      <c r="CO11" s="54" t="s">
        <v>432</v>
      </c>
      <c r="CP11" s="54"/>
      <c r="CQ11" s="54"/>
      <c r="CR11" s="54" t="s">
        <v>433</v>
      </c>
      <c r="CS11" s="54"/>
      <c r="CT11" s="54"/>
      <c r="CU11" s="54" t="s">
        <v>434</v>
      </c>
      <c r="CV11" s="54"/>
      <c r="CW11" s="54"/>
      <c r="CX11" s="54" t="s">
        <v>435</v>
      </c>
      <c r="CY11" s="54"/>
      <c r="CZ11" s="54"/>
      <c r="DA11" s="54" t="s">
        <v>436</v>
      </c>
      <c r="DB11" s="54"/>
      <c r="DC11" s="54"/>
      <c r="DD11" s="54" t="s">
        <v>437</v>
      </c>
      <c r="DE11" s="54"/>
      <c r="DF11" s="54"/>
      <c r="DG11" s="54" t="s">
        <v>438</v>
      </c>
      <c r="DH11" s="54"/>
      <c r="DI11" s="54"/>
      <c r="DJ11" s="54" t="s">
        <v>439</v>
      </c>
      <c r="DK11" s="54"/>
      <c r="DL11" s="54"/>
      <c r="DM11" s="54" t="s">
        <v>440</v>
      </c>
      <c r="DN11" s="54"/>
      <c r="DO11" s="54"/>
      <c r="DP11" s="54" t="s">
        <v>441</v>
      </c>
      <c r="DQ11" s="54"/>
      <c r="DR11" s="54"/>
      <c r="DS11" s="54" t="s">
        <v>442</v>
      </c>
      <c r="DT11" s="54"/>
      <c r="DU11" s="54"/>
      <c r="DV11" s="54" t="s">
        <v>443</v>
      </c>
      <c r="DW11" s="54"/>
      <c r="DX11" s="54"/>
      <c r="DY11" s="54" t="s">
        <v>444</v>
      </c>
      <c r="DZ11" s="54"/>
      <c r="EA11" s="54"/>
      <c r="EB11" s="54" t="s">
        <v>445</v>
      </c>
      <c r="EC11" s="54"/>
      <c r="ED11" s="54"/>
      <c r="EE11" s="54" t="s">
        <v>446</v>
      </c>
      <c r="EF11" s="54"/>
      <c r="EG11" s="54"/>
      <c r="EH11" s="54" t="s">
        <v>447</v>
      </c>
      <c r="EI11" s="54"/>
      <c r="EJ11" s="54"/>
      <c r="EK11" s="54" t="s">
        <v>448</v>
      </c>
      <c r="EL11" s="54"/>
      <c r="EM11" s="54"/>
      <c r="EN11" s="54" t="s">
        <v>449</v>
      </c>
      <c r="EO11" s="54"/>
      <c r="EP11" s="54"/>
      <c r="EQ11" s="54" t="s">
        <v>450</v>
      </c>
      <c r="ER11" s="54"/>
      <c r="ES11" s="54"/>
      <c r="ET11" s="54" t="s">
        <v>451</v>
      </c>
      <c r="EU11" s="54"/>
      <c r="EV11" s="54"/>
      <c r="EW11" s="54" t="s">
        <v>452</v>
      </c>
      <c r="EX11" s="54"/>
      <c r="EY11" s="54"/>
      <c r="EZ11" s="54" t="s">
        <v>453</v>
      </c>
      <c r="FA11" s="54"/>
      <c r="FB11" s="54"/>
      <c r="FC11" s="54" t="s">
        <v>454</v>
      </c>
      <c r="FD11" s="54"/>
      <c r="FE11" s="54"/>
      <c r="FF11" s="54" t="s">
        <v>455</v>
      </c>
      <c r="FG11" s="54"/>
      <c r="FH11" s="54"/>
      <c r="FI11" s="54" t="s">
        <v>456</v>
      </c>
      <c r="FJ11" s="54"/>
      <c r="FK11" s="54"/>
    </row>
    <row r="12" spans="1:167">
      <c r="A12" s="60"/>
      <c r="B12" s="60"/>
      <c r="C12" s="52" t="s">
        <v>457</v>
      </c>
      <c r="D12" s="52"/>
      <c r="E12" s="52"/>
      <c r="F12" s="52" t="s">
        <v>458</v>
      </c>
      <c r="G12" s="52"/>
      <c r="H12" s="52"/>
      <c r="I12" s="52" t="s">
        <v>459</v>
      </c>
      <c r="J12" s="52"/>
      <c r="K12" s="52"/>
      <c r="L12" s="52" t="s">
        <v>460</v>
      </c>
      <c r="M12" s="52"/>
      <c r="N12" s="52"/>
      <c r="O12" s="52" t="s">
        <v>461</v>
      </c>
      <c r="P12" s="52"/>
      <c r="Q12" s="52"/>
      <c r="R12" s="52" t="s">
        <v>462</v>
      </c>
      <c r="S12" s="52"/>
      <c r="T12" s="52"/>
      <c r="U12" s="52" t="s">
        <v>463</v>
      </c>
      <c r="V12" s="52"/>
      <c r="W12" s="52"/>
      <c r="X12" s="52" t="s">
        <v>464</v>
      </c>
      <c r="Y12" s="52"/>
      <c r="Z12" s="52"/>
      <c r="AA12" s="52" t="s">
        <v>465</v>
      </c>
      <c r="AB12" s="52"/>
      <c r="AC12" s="52"/>
      <c r="AD12" s="52" t="s">
        <v>466</v>
      </c>
      <c r="AE12" s="52"/>
      <c r="AF12" s="52"/>
      <c r="AG12" s="52" t="s">
        <v>467</v>
      </c>
      <c r="AH12" s="52"/>
      <c r="AI12" s="52"/>
      <c r="AJ12" s="52" t="s">
        <v>468</v>
      </c>
      <c r="AK12" s="52"/>
      <c r="AL12" s="52"/>
      <c r="AM12" s="52" t="s">
        <v>469</v>
      </c>
      <c r="AN12" s="52"/>
      <c r="AO12" s="52"/>
      <c r="AP12" s="52" t="s">
        <v>470</v>
      </c>
      <c r="AQ12" s="52"/>
      <c r="AR12" s="52"/>
      <c r="AS12" s="52" t="s">
        <v>471</v>
      </c>
      <c r="AT12" s="52"/>
      <c r="AU12" s="52"/>
      <c r="AV12" s="52" t="s">
        <v>472</v>
      </c>
      <c r="AW12" s="52"/>
      <c r="AX12" s="52"/>
      <c r="AY12" s="52" t="s">
        <v>473</v>
      </c>
      <c r="AZ12" s="52"/>
      <c r="BA12" s="52"/>
      <c r="BB12" s="52" t="s">
        <v>474</v>
      </c>
      <c r="BC12" s="52"/>
      <c r="BD12" s="52"/>
      <c r="BE12" s="52" t="s">
        <v>475</v>
      </c>
      <c r="BF12" s="52"/>
      <c r="BG12" s="52"/>
      <c r="BH12" s="52" t="s">
        <v>476</v>
      </c>
      <c r="BI12" s="52"/>
      <c r="BJ12" s="52"/>
      <c r="BK12" s="52" t="s">
        <v>477</v>
      </c>
      <c r="BL12" s="52"/>
      <c r="BM12" s="52"/>
      <c r="BN12" s="52" t="s">
        <v>478</v>
      </c>
      <c r="BO12" s="52"/>
      <c r="BP12" s="52"/>
      <c r="BQ12" s="52" t="s">
        <v>479</v>
      </c>
      <c r="BR12" s="52"/>
      <c r="BS12" s="52"/>
      <c r="BT12" s="52" t="s">
        <v>480</v>
      </c>
      <c r="BU12" s="52"/>
      <c r="BV12" s="52"/>
      <c r="BW12" s="52" t="s">
        <v>481</v>
      </c>
      <c r="BX12" s="52"/>
      <c r="BY12" s="52"/>
      <c r="BZ12" s="52" t="s">
        <v>482</v>
      </c>
      <c r="CA12" s="52"/>
      <c r="CB12" s="52"/>
      <c r="CC12" s="52" t="s">
        <v>483</v>
      </c>
      <c r="CD12" s="52"/>
      <c r="CE12" s="52"/>
      <c r="CF12" s="53" t="s">
        <v>484</v>
      </c>
      <c r="CG12" s="53"/>
      <c r="CH12" s="53"/>
      <c r="CI12" s="52" t="s">
        <v>485</v>
      </c>
      <c r="CJ12" s="52"/>
      <c r="CK12" s="52"/>
      <c r="CL12" s="52" t="s">
        <v>486</v>
      </c>
      <c r="CM12" s="52"/>
      <c r="CN12" s="52"/>
      <c r="CO12" s="52" t="s">
        <v>487</v>
      </c>
      <c r="CP12" s="52"/>
      <c r="CQ12" s="52"/>
      <c r="CR12" s="53" t="s">
        <v>488</v>
      </c>
      <c r="CS12" s="53"/>
      <c r="CT12" s="53"/>
      <c r="CU12" s="52" t="s">
        <v>489</v>
      </c>
      <c r="CV12" s="52"/>
      <c r="CW12" s="52"/>
      <c r="CX12" s="52" t="s">
        <v>490</v>
      </c>
      <c r="CY12" s="52"/>
      <c r="CZ12" s="52"/>
      <c r="DA12" s="52" t="s">
        <v>491</v>
      </c>
      <c r="DB12" s="52"/>
      <c r="DC12" s="52"/>
      <c r="DD12" s="53" t="s">
        <v>492</v>
      </c>
      <c r="DE12" s="53"/>
      <c r="DF12" s="53"/>
      <c r="DG12" s="53" t="s">
        <v>493</v>
      </c>
      <c r="DH12" s="53"/>
      <c r="DI12" s="53"/>
      <c r="DJ12" s="53" t="s">
        <v>494</v>
      </c>
      <c r="DK12" s="53"/>
      <c r="DL12" s="53"/>
      <c r="DM12" s="53" t="s">
        <v>495</v>
      </c>
      <c r="DN12" s="53"/>
      <c r="DO12" s="53"/>
      <c r="DP12" s="53" t="s">
        <v>496</v>
      </c>
      <c r="DQ12" s="53"/>
      <c r="DR12" s="53"/>
      <c r="DS12" s="53" t="s">
        <v>497</v>
      </c>
      <c r="DT12" s="53"/>
      <c r="DU12" s="53"/>
      <c r="DV12" s="53" t="s">
        <v>498</v>
      </c>
      <c r="DW12" s="53"/>
      <c r="DX12" s="53"/>
      <c r="DY12" s="53" t="s">
        <v>499</v>
      </c>
      <c r="DZ12" s="53"/>
      <c r="EA12" s="53"/>
      <c r="EB12" s="53" t="s">
        <v>500</v>
      </c>
      <c r="EC12" s="53"/>
      <c r="ED12" s="53"/>
      <c r="EE12" s="53" t="s">
        <v>501</v>
      </c>
      <c r="EF12" s="53"/>
      <c r="EG12" s="53"/>
      <c r="EH12" s="53" t="s">
        <v>502</v>
      </c>
      <c r="EI12" s="53"/>
      <c r="EJ12" s="53"/>
      <c r="EK12" s="53" t="s">
        <v>503</v>
      </c>
      <c r="EL12" s="53"/>
      <c r="EM12" s="53"/>
      <c r="EN12" s="53" t="s">
        <v>504</v>
      </c>
      <c r="EO12" s="53"/>
      <c r="EP12" s="53"/>
      <c r="EQ12" s="53" t="s">
        <v>505</v>
      </c>
      <c r="ER12" s="53"/>
      <c r="ES12" s="53"/>
      <c r="ET12" s="53" t="s">
        <v>506</v>
      </c>
      <c r="EU12" s="53"/>
      <c r="EV12" s="53"/>
      <c r="EW12" s="53" t="s">
        <v>507</v>
      </c>
      <c r="EX12" s="53"/>
      <c r="EY12" s="53"/>
      <c r="EZ12" s="53" t="s">
        <v>508</v>
      </c>
      <c r="FA12" s="53"/>
      <c r="FB12" s="53"/>
      <c r="FC12" s="53" t="s">
        <v>509</v>
      </c>
      <c r="FD12" s="53"/>
      <c r="FE12" s="53"/>
      <c r="FF12" s="53" t="s">
        <v>510</v>
      </c>
      <c r="FG12" s="53"/>
      <c r="FH12" s="53"/>
      <c r="FI12" s="53" t="s">
        <v>511</v>
      </c>
      <c r="FJ12" s="53"/>
      <c r="FK12" s="53"/>
    </row>
    <row r="13" spans="1:167" ht="180.75">
      <c r="A13" s="60"/>
      <c r="B13" s="60"/>
      <c r="C13" s="24" t="s">
        <v>512</v>
      </c>
      <c r="D13" s="24" t="s">
        <v>513</v>
      </c>
      <c r="E13" s="24" t="s">
        <v>514</v>
      </c>
      <c r="F13" s="24" t="s">
        <v>515</v>
      </c>
      <c r="G13" s="24" t="s">
        <v>516</v>
      </c>
      <c r="H13" s="24" t="s">
        <v>517</v>
      </c>
      <c r="I13" s="24" t="s">
        <v>518</v>
      </c>
      <c r="J13" s="24" t="s">
        <v>519</v>
      </c>
      <c r="K13" s="24" t="s">
        <v>520</v>
      </c>
      <c r="L13" s="24" t="s">
        <v>521</v>
      </c>
      <c r="M13" s="24" t="s">
        <v>522</v>
      </c>
      <c r="N13" s="24" t="s">
        <v>523</v>
      </c>
      <c r="O13" s="24" t="s">
        <v>524</v>
      </c>
      <c r="P13" s="24" t="s">
        <v>525</v>
      </c>
      <c r="Q13" s="24" t="s">
        <v>526</v>
      </c>
      <c r="R13" s="24" t="s">
        <v>19</v>
      </c>
      <c r="S13" s="24" t="s">
        <v>527</v>
      </c>
      <c r="T13" s="24" t="s">
        <v>33</v>
      </c>
      <c r="U13" s="24" t="s">
        <v>528</v>
      </c>
      <c r="V13" s="24" t="s">
        <v>529</v>
      </c>
      <c r="W13" s="24" t="s">
        <v>530</v>
      </c>
      <c r="X13" s="24" t="s">
        <v>531</v>
      </c>
      <c r="Y13" s="24" t="s">
        <v>532</v>
      </c>
      <c r="Z13" s="24" t="s">
        <v>533</v>
      </c>
      <c r="AA13" s="24" t="s">
        <v>534</v>
      </c>
      <c r="AB13" s="24" t="s">
        <v>535</v>
      </c>
      <c r="AC13" s="24" t="s">
        <v>536</v>
      </c>
      <c r="AD13" s="24" t="s">
        <v>19</v>
      </c>
      <c r="AE13" s="24" t="s">
        <v>537</v>
      </c>
      <c r="AF13" s="24" t="s">
        <v>538</v>
      </c>
      <c r="AG13" s="24" t="s">
        <v>539</v>
      </c>
      <c r="AH13" s="24" t="s">
        <v>540</v>
      </c>
      <c r="AI13" s="24" t="s">
        <v>541</v>
      </c>
      <c r="AJ13" s="24" t="s">
        <v>542</v>
      </c>
      <c r="AK13" s="24" t="s">
        <v>543</v>
      </c>
      <c r="AL13" s="24" t="s">
        <v>544</v>
      </c>
      <c r="AM13" s="24" t="s">
        <v>545</v>
      </c>
      <c r="AN13" s="24" t="s">
        <v>546</v>
      </c>
      <c r="AO13" s="24" t="s">
        <v>547</v>
      </c>
      <c r="AP13" s="24" t="s">
        <v>36</v>
      </c>
      <c r="AQ13" s="24" t="s">
        <v>548</v>
      </c>
      <c r="AR13" s="24" t="s">
        <v>33</v>
      </c>
      <c r="AS13" s="24" t="s">
        <v>549</v>
      </c>
      <c r="AT13" s="24" t="s">
        <v>550</v>
      </c>
      <c r="AU13" s="24" t="s">
        <v>551</v>
      </c>
      <c r="AV13" s="24" t="s">
        <v>19</v>
      </c>
      <c r="AW13" s="24" t="s">
        <v>527</v>
      </c>
      <c r="AX13" s="24" t="s">
        <v>33</v>
      </c>
      <c r="AY13" s="24" t="s">
        <v>552</v>
      </c>
      <c r="AZ13" s="24" t="s">
        <v>553</v>
      </c>
      <c r="BA13" s="24" t="s">
        <v>554</v>
      </c>
      <c r="BB13" s="24" t="s">
        <v>555</v>
      </c>
      <c r="BC13" s="24" t="s">
        <v>556</v>
      </c>
      <c r="BD13" s="24" t="s">
        <v>557</v>
      </c>
      <c r="BE13" s="24" t="s">
        <v>558</v>
      </c>
      <c r="BF13" s="24" t="s">
        <v>559</v>
      </c>
      <c r="BG13" s="24" t="s">
        <v>560</v>
      </c>
      <c r="BH13" s="24" t="s">
        <v>561</v>
      </c>
      <c r="BI13" s="24" t="s">
        <v>548</v>
      </c>
      <c r="BJ13" s="24" t="s">
        <v>562</v>
      </c>
      <c r="BK13" s="24" t="s">
        <v>563</v>
      </c>
      <c r="BL13" s="24" t="s">
        <v>564</v>
      </c>
      <c r="BM13" s="24" t="s">
        <v>565</v>
      </c>
      <c r="BN13" s="24" t="s">
        <v>566</v>
      </c>
      <c r="BO13" s="24" t="s">
        <v>567</v>
      </c>
      <c r="BP13" s="24" t="s">
        <v>568</v>
      </c>
      <c r="BQ13" s="24" t="s">
        <v>569</v>
      </c>
      <c r="BR13" s="24" t="s">
        <v>570</v>
      </c>
      <c r="BS13" s="24" t="s">
        <v>571</v>
      </c>
      <c r="BT13" s="24" t="s">
        <v>572</v>
      </c>
      <c r="BU13" s="24" t="s">
        <v>573</v>
      </c>
      <c r="BV13" s="24" t="s">
        <v>574</v>
      </c>
      <c r="BW13" s="24" t="s">
        <v>575</v>
      </c>
      <c r="BX13" s="24" t="s">
        <v>50</v>
      </c>
      <c r="BY13" s="24" t="s">
        <v>576</v>
      </c>
      <c r="BZ13" s="24" t="s">
        <v>577</v>
      </c>
      <c r="CA13" s="24" t="s">
        <v>578</v>
      </c>
      <c r="CB13" s="24" t="s">
        <v>579</v>
      </c>
      <c r="CC13" s="24" t="s">
        <v>580</v>
      </c>
      <c r="CD13" s="24" t="s">
        <v>581</v>
      </c>
      <c r="CE13" s="24" t="s">
        <v>582</v>
      </c>
      <c r="CF13" s="80" t="s">
        <v>583</v>
      </c>
      <c r="CG13" s="80" t="s">
        <v>584</v>
      </c>
      <c r="CH13" s="80" t="s">
        <v>585</v>
      </c>
      <c r="CI13" s="24" t="s">
        <v>586</v>
      </c>
      <c r="CJ13" s="24" t="s">
        <v>587</v>
      </c>
      <c r="CK13" s="24" t="s">
        <v>588</v>
      </c>
      <c r="CL13" s="24" t="s">
        <v>589</v>
      </c>
      <c r="CM13" s="24" t="s">
        <v>590</v>
      </c>
      <c r="CN13" s="24" t="s">
        <v>591</v>
      </c>
      <c r="CO13" s="24" t="s">
        <v>592</v>
      </c>
      <c r="CP13" s="24" t="s">
        <v>34</v>
      </c>
      <c r="CQ13" s="24" t="s">
        <v>593</v>
      </c>
      <c r="CR13" s="80" t="s">
        <v>594</v>
      </c>
      <c r="CS13" s="80" t="s">
        <v>595</v>
      </c>
      <c r="CT13" s="80" t="s">
        <v>596</v>
      </c>
      <c r="CU13" s="24" t="s">
        <v>597</v>
      </c>
      <c r="CV13" s="24" t="s">
        <v>598</v>
      </c>
      <c r="CW13" s="24" t="s">
        <v>599</v>
      </c>
      <c r="CX13" s="24" t="s">
        <v>600</v>
      </c>
      <c r="CY13" s="24" t="s">
        <v>601</v>
      </c>
      <c r="CZ13" s="24" t="s">
        <v>602</v>
      </c>
      <c r="DA13" s="24" t="s">
        <v>603</v>
      </c>
      <c r="DB13" s="24" t="s">
        <v>604</v>
      </c>
      <c r="DC13" s="24" t="s">
        <v>605</v>
      </c>
      <c r="DD13" s="80" t="s">
        <v>586</v>
      </c>
      <c r="DE13" s="80" t="s">
        <v>606</v>
      </c>
      <c r="DF13" s="80" t="s">
        <v>607</v>
      </c>
      <c r="DG13" s="80" t="s">
        <v>608</v>
      </c>
      <c r="DH13" s="80" t="s">
        <v>609</v>
      </c>
      <c r="DI13" s="80" t="s">
        <v>610</v>
      </c>
      <c r="DJ13" s="80" t="s">
        <v>51</v>
      </c>
      <c r="DK13" s="80" t="s">
        <v>611</v>
      </c>
      <c r="DL13" s="80" t="s">
        <v>612</v>
      </c>
      <c r="DM13" s="80" t="s">
        <v>613</v>
      </c>
      <c r="DN13" s="80" t="s">
        <v>614</v>
      </c>
      <c r="DO13" s="80" t="s">
        <v>615</v>
      </c>
      <c r="DP13" s="80" t="s">
        <v>616</v>
      </c>
      <c r="DQ13" s="80" t="s">
        <v>617</v>
      </c>
      <c r="DR13" s="80" t="s">
        <v>618</v>
      </c>
      <c r="DS13" s="80" t="s">
        <v>619</v>
      </c>
      <c r="DT13" s="80" t="s">
        <v>620</v>
      </c>
      <c r="DU13" s="80" t="s">
        <v>621</v>
      </c>
      <c r="DV13" s="80" t="s">
        <v>622</v>
      </c>
      <c r="DW13" s="80" t="s">
        <v>623</v>
      </c>
      <c r="DX13" s="80" t="s">
        <v>624</v>
      </c>
      <c r="DY13" s="80" t="s">
        <v>625</v>
      </c>
      <c r="DZ13" s="80" t="s">
        <v>626</v>
      </c>
      <c r="EA13" s="80" t="s">
        <v>627</v>
      </c>
      <c r="EB13" s="80" t="s">
        <v>628</v>
      </c>
      <c r="EC13" s="80" t="s">
        <v>629</v>
      </c>
      <c r="ED13" s="80" t="s">
        <v>630</v>
      </c>
      <c r="EE13" s="80" t="s">
        <v>631</v>
      </c>
      <c r="EF13" s="80" t="s">
        <v>632</v>
      </c>
      <c r="EG13" s="80" t="s">
        <v>633</v>
      </c>
      <c r="EH13" s="80" t="s">
        <v>552</v>
      </c>
      <c r="EI13" s="80" t="s">
        <v>634</v>
      </c>
      <c r="EJ13" s="80" t="s">
        <v>554</v>
      </c>
      <c r="EK13" s="80" t="s">
        <v>635</v>
      </c>
      <c r="EL13" s="80" t="s">
        <v>636</v>
      </c>
      <c r="EM13" s="80" t="s">
        <v>637</v>
      </c>
      <c r="EN13" s="80" t="s">
        <v>638</v>
      </c>
      <c r="EO13" s="80" t="s">
        <v>639</v>
      </c>
      <c r="EP13" s="80" t="s">
        <v>640</v>
      </c>
      <c r="EQ13" s="80" t="s">
        <v>641</v>
      </c>
      <c r="ER13" s="80" t="s">
        <v>642</v>
      </c>
      <c r="ES13" s="80" t="s">
        <v>643</v>
      </c>
      <c r="ET13" s="80" t="s">
        <v>644</v>
      </c>
      <c r="EU13" s="80" t="s">
        <v>645</v>
      </c>
      <c r="EV13" s="80" t="s">
        <v>646</v>
      </c>
      <c r="EW13" s="80" t="s">
        <v>647</v>
      </c>
      <c r="EX13" s="80" t="s">
        <v>648</v>
      </c>
      <c r="EY13" s="80" t="s">
        <v>649</v>
      </c>
      <c r="EZ13" s="80" t="s">
        <v>650</v>
      </c>
      <c r="FA13" s="80" t="s">
        <v>651</v>
      </c>
      <c r="FB13" s="80" t="s">
        <v>652</v>
      </c>
      <c r="FC13" s="80" t="s">
        <v>653</v>
      </c>
      <c r="FD13" s="80" t="s">
        <v>654</v>
      </c>
      <c r="FE13" s="80" t="s">
        <v>655</v>
      </c>
      <c r="FF13" s="80" t="s">
        <v>656</v>
      </c>
      <c r="FG13" s="80" t="s">
        <v>657</v>
      </c>
      <c r="FH13" s="80" t="s">
        <v>658</v>
      </c>
      <c r="FI13" s="80" t="s">
        <v>659</v>
      </c>
      <c r="FJ13" s="80" t="s">
        <v>660</v>
      </c>
      <c r="FK13" s="80" t="s">
        <v>661</v>
      </c>
    </row>
    <row r="14" spans="1:167" ht="17.25" customHeight="1">
      <c r="A14" s="13">
        <v>1</v>
      </c>
      <c r="B14" s="81" t="s">
        <v>662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</row>
    <row r="15" spans="1:167" ht="18" customHeight="1">
      <c r="A15" s="2">
        <v>2</v>
      </c>
      <c r="B15" s="82" t="s">
        <v>663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</row>
    <row r="16" spans="1:167" ht="17.25" customHeight="1">
      <c r="A16" s="2">
        <v>3</v>
      </c>
      <c r="B16" s="82" t="s">
        <v>664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/>
      <c r="CJ16" s="4">
        <v>1</v>
      </c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</row>
    <row r="17" spans="1:167" ht="19.5" customHeight="1">
      <c r="A17" s="2">
        <v>4</v>
      </c>
      <c r="B17" s="82" t="s">
        <v>665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</row>
    <row r="18" spans="1:167" ht="18" customHeight="1">
      <c r="A18" s="2">
        <v>5</v>
      </c>
      <c r="B18" s="82" t="s">
        <v>666</v>
      </c>
      <c r="C18" s="4"/>
      <c r="D18" s="4"/>
      <c r="E18" s="4">
        <v>1</v>
      </c>
      <c r="F18" s="4">
        <v>1</v>
      </c>
      <c r="G18" s="4"/>
      <c r="H18" s="4"/>
      <c r="I18" s="4"/>
      <c r="J18" s="4"/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</row>
    <row r="19" spans="1:167" ht="18" customHeight="1">
      <c r="A19" s="2">
        <v>6</v>
      </c>
      <c r="B19" s="82" t="s">
        <v>667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/>
      <c r="AO19" s="4">
        <v>1</v>
      </c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</row>
    <row r="20" spans="1:167" ht="21" customHeight="1">
      <c r="A20" s="2">
        <v>7</v>
      </c>
      <c r="B20" s="82" t="s">
        <v>668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</row>
    <row r="21" spans="1:167">
      <c r="A21" s="27">
        <v>8</v>
      </c>
      <c r="B21" s="83" t="s">
        <v>669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</row>
    <row r="22" spans="1:167">
      <c r="A22" s="27">
        <v>9</v>
      </c>
      <c r="B22" s="83" t="s">
        <v>670</v>
      </c>
      <c r="C22" s="4"/>
      <c r="D22" s="4"/>
      <c r="E22" s="4">
        <v>1</v>
      </c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</row>
    <row r="23" spans="1:167">
      <c r="A23" s="27">
        <v>10</v>
      </c>
      <c r="B23" s="83" t="s">
        <v>671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/>
      <c r="CG23" s="4"/>
      <c r="CH23" s="4">
        <v>1</v>
      </c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167">
      <c r="A24" s="27">
        <v>11</v>
      </c>
      <c r="B24" s="83" t="s">
        <v>672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</row>
    <row r="25" spans="1:167">
      <c r="A25" s="27">
        <v>12</v>
      </c>
      <c r="B25" s="83" t="s">
        <v>673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/>
      <c r="T25" s="4">
        <v>1</v>
      </c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</row>
    <row r="26" spans="1:167">
      <c r="A26" s="27">
        <v>13</v>
      </c>
      <c r="B26" s="83" t="s">
        <v>674</v>
      </c>
      <c r="C26" s="4"/>
      <c r="D26" s="4">
        <v>1</v>
      </c>
      <c r="E26" s="4"/>
      <c r="F26" s="4"/>
      <c r="G26" s="4"/>
      <c r="H26" s="4">
        <v>1</v>
      </c>
      <c r="I26" s="4">
        <v>1</v>
      </c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</row>
    <row r="27" spans="1:167">
      <c r="A27" s="27">
        <v>14</v>
      </c>
      <c r="B27" s="83" t="s">
        <v>675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</row>
    <row r="28" spans="1:167">
      <c r="A28" s="27">
        <v>15</v>
      </c>
      <c r="B28" s="83" t="s">
        <v>676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/>
    </row>
    <row r="29" spans="1:167">
      <c r="A29" s="27">
        <v>16</v>
      </c>
      <c r="B29" s="83" t="s">
        <v>677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>
        <v>1</v>
      </c>
      <c r="CK29" s="4"/>
      <c r="CL29" s="4"/>
      <c r="CM29" s="4"/>
      <c r="CN29" s="4">
        <v>1</v>
      </c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</row>
    <row r="30" spans="1:167">
      <c r="A30" s="27">
        <v>17</v>
      </c>
      <c r="B30" s="83" t="s">
        <v>678</v>
      </c>
      <c r="C30" s="4"/>
      <c r="D30" s="4"/>
      <c r="E30" s="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/>
      <c r="CK30" s="4">
        <v>1</v>
      </c>
      <c r="CL30" s="4">
        <v>1</v>
      </c>
      <c r="CM30" s="4"/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</row>
    <row r="31" spans="1:167">
      <c r="A31" s="27">
        <v>18</v>
      </c>
      <c r="B31" s="83" t="s">
        <v>679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/>
      <c r="BP31" s="4">
        <v>1</v>
      </c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>
        <v>1</v>
      </c>
      <c r="CK31" s="4"/>
      <c r="CL31" s="4">
        <v>1</v>
      </c>
      <c r="CM31" s="4"/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</row>
    <row r="32" spans="1:167">
      <c r="A32" s="27">
        <v>19</v>
      </c>
      <c r="B32" s="83" t="s">
        <v>680</v>
      </c>
      <c r="C32" s="4"/>
      <c r="D32" s="4"/>
      <c r="E32" s="4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</row>
    <row r="33" spans="1:167">
      <c r="A33" s="27">
        <v>20</v>
      </c>
      <c r="B33" s="83" t="s">
        <v>681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</row>
    <row r="34" spans="1:167">
      <c r="A34" s="27">
        <v>21</v>
      </c>
      <c r="B34" s="83" t="s">
        <v>382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/>
      <c r="BG34" s="4">
        <v>1</v>
      </c>
      <c r="BH34" s="4"/>
      <c r="BI34" s="4"/>
      <c r="BJ34" s="4">
        <v>1</v>
      </c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>
        <v>1</v>
      </c>
      <c r="CD34" s="4"/>
      <c r="CE34" s="4"/>
      <c r="CF34" s="4"/>
      <c r="CG34" s="4"/>
      <c r="CH34" s="4">
        <v>1</v>
      </c>
      <c r="CI34" s="4"/>
      <c r="CJ34" s="4"/>
      <c r="CK34" s="4">
        <v>1</v>
      </c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</row>
    <row r="35" spans="1:167">
      <c r="A35" s="27">
        <v>22</v>
      </c>
      <c r="B35" s="83" t="s">
        <v>682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>
        <v>1</v>
      </c>
      <c r="CB35" s="4"/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</row>
    <row r="36" spans="1:167">
      <c r="A36" s="45" t="s">
        <v>44</v>
      </c>
      <c r="B36" s="46"/>
      <c r="C36" s="27">
        <f t="shared" ref="C36:BN36" si="0">SUM(C14:C35)</f>
        <v>2</v>
      </c>
      <c r="D36" s="27">
        <f t="shared" si="0"/>
        <v>8</v>
      </c>
      <c r="E36" s="27">
        <f t="shared" si="0"/>
        <v>12</v>
      </c>
      <c r="F36" s="27">
        <f t="shared" si="0"/>
        <v>2</v>
      </c>
      <c r="G36" s="27">
        <f t="shared" si="0"/>
        <v>8</v>
      </c>
      <c r="H36" s="27">
        <f t="shared" si="0"/>
        <v>12</v>
      </c>
      <c r="I36" s="27">
        <f t="shared" si="0"/>
        <v>2</v>
      </c>
      <c r="J36" s="27">
        <f t="shared" si="0"/>
        <v>8</v>
      </c>
      <c r="K36" s="27">
        <f t="shared" si="0"/>
        <v>12</v>
      </c>
      <c r="L36" s="27">
        <f t="shared" si="0"/>
        <v>2</v>
      </c>
      <c r="M36" s="27">
        <f t="shared" si="0"/>
        <v>11</v>
      </c>
      <c r="N36" s="27">
        <f t="shared" si="0"/>
        <v>9</v>
      </c>
      <c r="O36" s="27">
        <f t="shared" si="0"/>
        <v>2</v>
      </c>
      <c r="P36" s="27">
        <f t="shared" si="0"/>
        <v>9</v>
      </c>
      <c r="Q36" s="27">
        <f t="shared" si="0"/>
        <v>11</v>
      </c>
      <c r="R36" s="27">
        <f t="shared" si="0"/>
        <v>2</v>
      </c>
      <c r="S36" s="27">
        <f t="shared" si="0"/>
        <v>10</v>
      </c>
      <c r="T36" s="27">
        <f t="shared" si="0"/>
        <v>10</v>
      </c>
      <c r="U36" s="27">
        <f t="shared" si="0"/>
        <v>2</v>
      </c>
      <c r="V36" s="27">
        <f t="shared" si="0"/>
        <v>9</v>
      </c>
      <c r="W36" s="27">
        <f t="shared" si="0"/>
        <v>11</v>
      </c>
      <c r="X36" s="27">
        <f t="shared" si="0"/>
        <v>2</v>
      </c>
      <c r="Y36" s="27">
        <f t="shared" si="0"/>
        <v>8</v>
      </c>
      <c r="Z36" s="27">
        <f t="shared" si="0"/>
        <v>12</v>
      </c>
      <c r="AA36" s="27">
        <f t="shared" si="0"/>
        <v>2</v>
      </c>
      <c r="AB36" s="27">
        <f t="shared" si="0"/>
        <v>8</v>
      </c>
      <c r="AC36" s="27">
        <f t="shared" si="0"/>
        <v>12</v>
      </c>
      <c r="AD36" s="27">
        <f t="shared" si="0"/>
        <v>2</v>
      </c>
      <c r="AE36" s="27">
        <f t="shared" si="0"/>
        <v>9</v>
      </c>
      <c r="AF36" s="27">
        <f t="shared" si="0"/>
        <v>11</v>
      </c>
      <c r="AG36" s="27">
        <f t="shared" si="0"/>
        <v>2</v>
      </c>
      <c r="AH36" s="27">
        <f t="shared" si="0"/>
        <v>9</v>
      </c>
      <c r="AI36" s="27">
        <f t="shared" si="0"/>
        <v>11</v>
      </c>
      <c r="AJ36" s="27">
        <f t="shared" si="0"/>
        <v>2</v>
      </c>
      <c r="AK36" s="27">
        <f t="shared" si="0"/>
        <v>9</v>
      </c>
      <c r="AL36" s="27">
        <f t="shared" si="0"/>
        <v>11</v>
      </c>
      <c r="AM36" s="27">
        <f t="shared" si="0"/>
        <v>3</v>
      </c>
      <c r="AN36" s="27">
        <f t="shared" si="0"/>
        <v>5</v>
      </c>
      <c r="AO36" s="27">
        <f t="shared" si="0"/>
        <v>14</v>
      </c>
      <c r="AP36" s="27">
        <f t="shared" si="0"/>
        <v>3</v>
      </c>
      <c r="AQ36" s="27">
        <f t="shared" si="0"/>
        <v>5</v>
      </c>
      <c r="AR36" s="27">
        <f t="shared" si="0"/>
        <v>14</v>
      </c>
      <c r="AS36" s="27">
        <f t="shared" si="0"/>
        <v>3</v>
      </c>
      <c r="AT36" s="27">
        <f t="shared" si="0"/>
        <v>5</v>
      </c>
      <c r="AU36" s="27">
        <f t="shared" si="0"/>
        <v>14</v>
      </c>
      <c r="AV36" s="27">
        <f t="shared" si="0"/>
        <v>3</v>
      </c>
      <c r="AW36" s="27">
        <f t="shared" si="0"/>
        <v>5</v>
      </c>
      <c r="AX36" s="27">
        <f t="shared" si="0"/>
        <v>14</v>
      </c>
      <c r="AY36" s="27">
        <f t="shared" si="0"/>
        <v>3</v>
      </c>
      <c r="AZ36" s="27">
        <f t="shared" si="0"/>
        <v>5</v>
      </c>
      <c r="BA36" s="27">
        <f t="shared" si="0"/>
        <v>14</v>
      </c>
      <c r="BB36" s="27">
        <f t="shared" si="0"/>
        <v>3</v>
      </c>
      <c r="BC36" s="27">
        <f t="shared" si="0"/>
        <v>5</v>
      </c>
      <c r="BD36" s="27">
        <f t="shared" si="0"/>
        <v>14</v>
      </c>
      <c r="BE36" s="27">
        <f t="shared" si="0"/>
        <v>3</v>
      </c>
      <c r="BF36" s="27">
        <f t="shared" si="0"/>
        <v>9</v>
      </c>
      <c r="BG36" s="27">
        <f t="shared" si="0"/>
        <v>10</v>
      </c>
      <c r="BH36" s="27">
        <f t="shared" si="0"/>
        <v>3</v>
      </c>
      <c r="BI36" s="27">
        <f t="shared" si="0"/>
        <v>9</v>
      </c>
      <c r="BJ36" s="27">
        <f t="shared" si="0"/>
        <v>10</v>
      </c>
      <c r="BK36" s="27">
        <f t="shared" si="0"/>
        <v>3</v>
      </c>
      <c r="BL36" s="27">
        <f t="shared" si="0"/>
        <v>9</v>
      </c>
      <c r="BM36" s="27">
        <f t="shared" si="0"/>
        <v>10</v>
      </c>
      <c r="BN36" s="27">
        <f t="shared" si="0"/>
        <v>5</v>
      </c>
      <c r="BO36" s="27">
        <f t="shared" ref="BO36:DZ36" si="1">SUM(BO14:BO35)</f>
        <v>6</v>
      </c>
      <c r="BP36" s="27">
        <f t="shared" si="1"/>
        <v>11</v>
      </c>
      <c r="BQ36" s="27">
        <f t="shared" si="1"/>
        <v>5</v>
      </c>
      <c r="BR36" s="27">
        <f t="shared" si="1"/>
        <v>6</v>
      </c>
      <c r="BS36" s="27">
        <f t="shared" si="1"/>
        <v>11</v>
      </c>
      <c r="BT36" s="27">
        <f t="shared" si="1"/>
        <v>5</v>
      </c>
      <c r="BU36" s="27">
        <f t="shared" si="1"/>
        <v>6</v>
      </c>
      <c r="BV36" s="27">
        <f t="shared" si="1"/>
        <v>11</v>
      </c>
      <c r="BW36" s="27">
        <f t="shared" si="1"/>
        <v>4</v>
      </c>
      <c r="BX36" s="27">
        <f t="shared" si="1"/>
        <v>8</v>
      </c>
      <c r="BY36" s="27">
        <f t="shared" si="1"/>
        <v>10</v>
      </c>
      <c r="BZ36" s="27">
        <f t="shared" si="1"/>
        <v>4</v>
      </c>
      <c r="CA36" s="27">
        <f t="shared" si="1"/>
        <v>10</v>
      </c>
      <c r="CB36" s="27">
        <f t="shared" si="1"/>
        <v>8</v>
      </c>
      <c r="CC36" s="27">
        <f t="shared" si="1"/>
        <v>5</v>
      </c>
      <c r="CD36" s="27">
        <f t="shared" si="1"/>
        <v>6</v>
      </c>
      <c r="CE36" s="27">
        <f t="shared" si="1"/>
        <v>11</v>
      </c>
      <c r="CF36" s="27">
        <f t="shared" si="1"/>
        <v>3</v>
      </c>
      <c r="CG36" s="27">
        <f t="shared" si="1"/>
        <v>5</v>
      </c>
      <c r="CH36" s="27">
        <f t="shared" si="1"/>
        <v>14</v>
      </c>
      <c r="CI36" s="27">
        <f t="shared" si="1"/>
        <v>2</v>
      </c>
      <c r="CJ36" s="27">
        <f t="shared" si="1"/>
        <v>9</v>
      </c>
      <c r="CK36" s="27">
        <f t="shared" si="1"/>
        <v>11</v>
      </c>
      <c r="CL36" s="27">
        <f t="shared" si="1"/>
        <v>3</v>
      </c>
      <c r="CM36" s="27">
        <f t="shared" si="1"/>
        <v>5</v>
      </c>
      <c r="CN36" s="27">
        <f t="shared" si="1"/>
        <v>14</v>
      </c>
      <c r="CO36" s="27">
        <f t="shared" si="1"/>
        <v>2</v>
      </c>
      <c r="CP36" s="27">
        <f t="shared" si="1"/>
        <v>9</v>
      </c>
      <c r="CQ36" s="27">
        <f t="shared" si="1"/>
        <v>11</v>
      </c>
      <c r="CR36" s="27">
        <f t="shared" si="1"/>
        <v>2</v>
      </c>
      <c r="CS36" s="27">
        <f t="shared" si="1"/>
        <v>8</v>
      </c>
      <c r="CT36" s="27">
        <f t="shared" si="1"/>
        <v>12</v>
      </c>
      <c r="CU36" s="27">
        <f t="shared" si="1"/>
        <v>2</v>
      </c>
      <c r="CV36" s="27">
        <f t="shared" si="1"/>
        <v>8</v>
      </c>
      <c r="CW36" s="27">
        <f t="shared" si="1"/>
        <v>12</v>
      </c>
      <c r="CX36" s="27">
        <f t="shared" si="1"/>
        <v>2</v>
      </c>
      <c r="CY36" s="27">
        <f t="shared" si="1"/>
        <v>9</v>
      </c>
      <c r="CZ36" s="27">
        <f t="shared" si="1"/>
        <v>11</v>
      </c>
      <c r="DA36" s="27">
        <f t="shared" si="1"/>
        <v>2</v>
      </c>
      <c r="DB36" s="27">
        <f t="shared" si="1"/>
        <v>9</v>
      </c>
      <c r="DC36" s="27">
        <f t="shared" si="1"/>
        <v>11</v>
      </c>
      <c r="DD36" s="27">
        <f t="shared" si="1"/>
        <v>2</v>
      </c>
      <c r="DE36" s="27">
        <f t="shared" si="1"/>
        <v>9</v>
      </c>
      <c r="DF36" s="27">
        <f t="shared" si="1"/>
        <v>11</v>
      </c>
      <c r="DG36" s="27">
        <f t="shared" si="1"/>
        <v>3</v>
      </c>
      <c r="DH36" s="27">
        <f t="shared" si="1"/>
        <v>5</v>
      </c>
      <c r="DI36" s="27">
        <f t="shared" si="1"/>
        <v>14</v>
      </c>
      <c r="DJ36" s="27">
        <f t="shared" si="1"/>
        <v>3</v>
      </c>
      <c r="DK36" s="27">
        <f t="shared" si="1"/>
        <v>5</v>
      </c>
      <c r="DL36" s="27">
        <f t="shared" si="1"/>
        <v>14</v>
      </c>
      <c r="DM36" s="27">
        <f t="shared" si="1"/>
        <v>3</v>
      </c>
      <c r="DN36" s="27">
        <f t="shared" si="1"/>
        <v>5</v>
      </c>
      <c r="DO36" s="27">
        <f t="shared" si="1"/>
        <v>14</v>
      </c>
      <c r="DP36" s="27">
        <f t="shared" si="1"/>
        <v>3</v>
      </c>
      <c r="DQ36" s="27">
        <f t="shared" si="1"/>
        <v>5</v>
      </c>
      <c r="DR36" s="27">
        <f t="shared" si="1"/>
        <v>14</v>
      </c>
      <c r="DS36" s="27">
        <f t="shared" si="1"/>
        <v>3</v>
      </c>
      <c r="DT36" s="27">
        <f t="shared" si="1"/>
        <v>5</v>
      </c>
      <c r="DU36" s="27">
        <f t="shared" si="1"/>
        <v>14</v>
      </c>
      <c r="DV36" s="27">
        <f t="shared" si="1"/>
        <v>3</v>
      </c>
      <c r="DW36" s="27">
        <f t="shared" si="1"/>
        <v>5</v>
      </c>
      <c r="DX36" s="27">
        <f t="shared" si="1"/>
        <v>14</v>
      </c>
      <c r="DY36" s="27">
        <f t="shared" si="1"/>
        <v>5</v>
      </c>
      <c r="DZ36" s="27">
        <f t="shared" si="1"/>
        <v>6</v>
      </c>
      <c r="EA36" s="27">
        <f t="shared" ref="EA36:FK36" si="2">SUM(EA14:EA35)</f>
        <v>11</v>
      </c>
      <c r="EB36" s="27">
        <f t="shared" si="2"/>
        <v>5</v>
      </c>
      <c r="EC36" s="27">
        <f t="shared" si="2"/>
        <v>6</v>
      </c>
      <c r="ED36" s="27">
        <f t="shared" si="2"/>
        <v>11</v>
      </c>
      <c r="EE36" s="27">
        <f t="shared" si="2"/>
        <v>5</v>
      </c>
      <c r="EF36" s="27">
        <f t="shared" si="2"/>
        <v>6</v>
      </c>
      <c r="EG36" s="27">
        <f t="shared" si="2"/>
        <v>11</v>
      </c>
      <c r="EH36" s="27">
        <f t="shared" si="2"/>
        <v>5</v>
      </c>
      <c r="EI36" s="27">
        <f t="shared" si="2"/>
        <v>6</v>
      </c>
      <c r="EJ36" s="27">
        <f t="shared" si="2"/>
        <v>11</v>
      </c>
      <c r="EK36" s="27">
        <f t="shared" si="2"/>
        <v>5</v>
      </c>
      <c r="EL36" s="27">
        <f t="shared" si="2"/>
        <v>6</v>
      </c>
      <c r="EM36" s="27">
        <f t="shared" si="2"/>
        <v>11</v>
      </c>
      <c r="EN36" s="27">
        <f t="shared" si="2"/>
        <v>5</v>
      </c>
      <c r="EO36" s="27">
        <f t="shared" si="2"/>
        <v>6</v>
      </c>
      <c r="EP36" s="27">
        <f t="shared" si="2"/>
        <v>11</v>
      </c>
      <c r="EQ36" s="27">
        <f t="shared" si="2"/>
        <v>5</v>
      </c>
      <c r="ER36" s="27">
        <f t="shared" si="2"/>
        <v>6</v>
      </c>
      <c r="ES36" s="27">
        <f t="shared" si="2"/>
        <v>11</v>
      </c>
      <c r="ET36" s="27">
        <f t="shared" si="2"/>
        <v>2</v>
      </c>
      <c r="EU36" s="27">
        <f t="shared" si="2"/>
        <v>8</v>
      </c>
      <c r="EV36" s="27">
        <f t="shared" si="2"/>
        <v>12</v>
      </c>
      <c r="EW36" s="27">
        <f t="shared" si="2"/>
        <v>2</v>
      </c>
      <c r="EX36" s="27">
        <f t="shared" si="2"/>
        <v>8</v>
      </c>
      <c r="EY36" s="27">
        <f t="shared" si="2"/>
        <v>12</v>
      </c>
      <c r="EZ36" s="27">
        <f t="shared" si="2"/>
        <v>2</v>
      </c>
      <c r="FA36" s="27">
        <f t="shared" si="2"/>
        <v>7</v>
      </c>
      <c r="FB36" s="27">
        <f t="shared" si="2"/>
        <v>13</v>
      </c>
      <c r="FC36" s="27">
        <f t="shared" si="2"/>
        <v>2</v>
      </c>
      <c r="FD36" s="27">
        <f t="shared" si="2"/>
        <v>8</v>
      </c>
      <c r="FE36" s="27">
        <f t="shared" si="2"/>
        <v>12</v>
      </c>
      <c r="FF36" s="27">
        <f t="shared" si="2"/>
        <v>2</v>
      </c>
      <c r="FG36" s="27">
        <f t="shared" si="2"/>
        <v>8</v>
      </c>
      <c r="FH36" s="27">
        <f t="shared" si="2"/>
        <v>12</v>
      </c>
      <c r="FI36" s="27">
        <f t="shared" si="2"/>
        <v>3</v>
      </c>
      <c r="FJ36" s="27">
        <f t="shared" si="2"/>
        <v>9</v>
      </c>
      <c r="FK36" s="27">
        <f t="shared" si="2"/>
        <v>10</v>
      </c>
    </row>
    <row r="37" spans="1:167">
      <c r="A37" s="47" t="s">
        <v>683</v>
      </c>
      <c r="B37" s="48"/>
      <c r="C37" s="9">
        <f t="shared" ref="C37:BN37" si="3">C36/22%</f>
        <v>9.0909090909090917</v>
      </c>
      <c r="D37" s="9">
        <f t="shared" si="3"/>
        <v>36.363636363636367</v>
      </c>
      <c r="E37" s="9">
        <f t="shared" si="3"/>
        <v>54.545454545454547</v>
      </c>
      <c r="F37" s="9">
        <f t="shared" si="3"/>
        <v>9.0909090909090917</v>
      </c>
      <c r="G37" s="9">
        <f t="shared" si="3"/>
        <v>36.363636363636367</v>
      </c>
      <c r="H37" s="9">
        <f t="shared" si="3"/>
        <v>54.545454545454547</v>
      </c>
      <c r="I37" s="9">
        <f t="shared" si="3"/>
        <v>9.0909090909090917</v>
      </c>
      <c r="J37" s="9">
        <f t="shared" si="3"/>
        <v>36.363636363636367</v>
      </c>
      <c r="K37" s="9">
        <f t="shared" si="3"/>
        <v>54.545454545454547</v>
      </c>
      <c r="L37" s="9">
        <f t="shared" si="3"/>
        <v>9.0909090909090917</v>
      </c>
      <c r="M37" s="9">
        <f t="shared" si="3"/>
        <v>50</v>
      </c>
      <c r="N37" s="9">
        <f t="shared" si="3"/>
        <v>40.909090909090907</v>
      </c>
      <c r="O37" s="9">
        <f t="shared" si="3"/>
        <v>9.0909090909090917</v>
      </c>
      <c r="P37" s="9">
        <f t="shared" si="3"/>
        <v>40.909090909090907</v>
      </c>
      <c r="Q37" s="9">
        <f t="shared" si="3"/>
        <v>50</v>
      </c>
      <c r="R37" s="9">
        <f t="shared" si="3"/>
        <v>9.0909090909090917</v>
      </c>
      <c r="S37" s="9">
        <f t="shared" si="3"/>
        <v>45.454545454545453</v>
      </c>
      <c r="T37" s="9">
        <f t="shared" si="3"/>
        <v>45.454545454545453</v>
      </c>
      <c r="U37" s="9">
        <f t="shared" si="3"/>
        <v>9.0909090909090917</v>
      </c>
      <c r="V37" s="9">
        <f t="shared" si="3"/>
        <v>40.909090909090907</v>
      </c>
      <c r="W37" s="9">
        <f t="shared" si="3"/>
        <v>50</v>
      </c>
      <c r="X37" s="9">
        <f t="shared" si="3"/>
        <v>9.0909090909090917</v>
      </c>
      <c r="Y37" s="9">
        <f t="shared" si="3"/>
        <v>36.363636363636367</v>
      </c>
      <c r="Z37" s="9">
        <f t="shared" si="3"/>
        <v>54.545454545454547</v>
      </c>
      <c r="AA37" s="9">
        <f t="shared" si="3"/>
        <v>9.0909090909090917</v>
      </c>
      <c r="AB37" s="9">
        <f t="shared" si="3"/>
        <v>36.363636363636367</v>
      </c>
      <c r="AC37" s="9">
        <f t="shared" si="3"/>
        <v>54.545454545454547</v>
      </c>
      <c r="AD37" s="9">
        <f t="shared" si="3"/>
        <v>9.0909090909090917</v>
      </c>
      <c r="AE37" s="9">
        <f t="shared" si="3"/>
        <v>40.909090909090907</v>
      </c>
      <c r="AF37" s="9">
        <f t="shared" si="3"/>
        <v>50</v>
      </c>
      <c r="AG37" s="9">
        <f t="shared" si="3"/>
        <v>9.0909090909090917</v>
      </c>
      <c r="AH37" s="9">
        <f t="shared" si="3"/>
        <v>40.909090909090907</v>
      </c>
      <c r="AI37" s="9">
        <f t="shared" si="3"/>
        <v>50</v>
      </c>
      <c r="AJ37" s="9">
        <f t="shared" si="3"/>
        <v>9.0909090909090917</v>
      </c>
      <c r="AK37" s="9">
        <f t="shared" si="3"/>
        <v>40.909090909090907</v>
      </c>
      <c r="AL37" s="9">
        <f t="shared" si="3"/>
        <v>50</v>
      </c>
      <c r="AM37" s="9">
        <f t="shared" si="3"/>
        <v>13.636363636363637</v>
      </c>
      <c r="AN37" s="9">
        <f t="shared" si="3"/>
        <v>22.727272727272727</v>
      </c>
      <c r="AO37" s="9">
        <f t="shared" si="3"/>
        <v>63.636363636363633</v>
      </c>
      <c r="AP37" s="9">
        <f t="shared" si="3"/>
        <v>13.636363636363637</v>
      </c>
      <c r="AQ37" s="9">
        <f t="shared" si="3"/>
        <v>22.727272727272727</v>
      </c>
      <c r="AR37" s="9">
        <f t="shared" si="3"/>
        <v>63.636363636363633</v>
      </c>
      <c r="AS37" s="9">
        <f t="shared" si="3"/>
        <v>13.636363636363637</v>
      </c>
      <c r="AT37" s="9">
        <f t="shared" si="3"/>
        <v>22.727272727272727</v>
      </c>
      <c r="AU37" s="9">
        <f t="shared" si="3"/>
        <v>63.636363636363633</v>
      </c>
      <c r="AV37" s="9">
        <f t="shared" si="3"/>
        <v>13.636363636363637</v>
      </c>
      <c r="AW37" s="9">
        <f t="shared" si="3"/>
        <v>22.727272727272727</v>
      </c>
      <c r="AX37" s="9">
        <f t="shared" si="3"/>
        <v>63.636363636363633</v>
      </c>
      <c r="AY37" s="9">
        <f t="shared" si="3"/>
        <v>13.636363636363637</v>
      </c>
      <c r="AZ37" s="9">
        <f t="shared" si="3"/>
        <v>22.727272727272727</v>
      </c>
      <c r="BA37" s="9">
        <f t="shared" si="3"/>
        <v>63.636363636363633</v>
      </c>
      <c r="BB37" s="9">
        <f t="shared" si="3"/>
        <v>13.636363636363637</v>
      </c>
      <c r="BC37" s="9">
        <f t="shared" si="3"/>
        <v>22.727272727272727</v>
      </c>
      <c r="BD37" s="9">
        <f t="shared" si="3"/>
        <v>63.636363636363633</v>
      </c>
      <c r="BE37" s="9">
        <f t="shared" si="3"/>
        <v>13.636363636363637</v>
      </c>
      <c r="BF37" s="9">
        <f t="shared" si="3"/>
        <v>40.909090909090907</v>
      </c>
      <c r="BG37" s="9">
        <f t="shared" si="3"/>
        <v>45.454545454545453</v>
      </c>
      <c r="BH37" s="9">
        <f t="shared" si="3"/>
        <v>13.636363636363637</v>
      </c>
      <c r="BI37" s="9">
        <f t="shared" si="3"/>
        <v>40.909090909090907</v>
      </c>
      <c r="BJ37" s="9">
        <f t="shared" si="3"/>
        <v>45.454545454545453</v>
      </c>
      <c r="BK37" s="9">
        <f t="shared" si="3"/>
        <v>13.636363636363637</v>
      </c>
      <c r="BL37" s="9">
        <f t="shared" si="3"/>
        <v>40.909090909090907</v>
      </c>
      <c r="BM37" s="9">
        <f t="shared" si="3"/>
        <v>45.454545454545453</v>
      </c>
      <c r="BN37" s="9">
        <f t="shared" si="3"/>
        <v>22.727272727272727</v>
      </c>
      <c r="BO37" s="9">
        <f t="shared" ref="BO37:DZ37" si="4">BO36/22%</f>
        <v>27.272727272727273</v>
      </c>
      <c r="BP37" s="9">
        <f t="shared" si="4"/>
        <v>50</v>
      </c>
      <c r="BQ37" s="9">
        <f t="shared" si="4"/>
        <v>22.727272727272727</v>
      </c>
      <c r="BR37" s="9">
        <f t="shared" si="4"/>
        <v>27.272727272727273</v>
      </c>
      <c r="BS37" s="9">
        <f t="shared" si="4"/>
        <v>50</v>
      </c>
      <c r="BT37" s="9">
        <f t="shared" si="4"/>
        <v>22.727272727272727</v>
      </c>
      <c r="BU37" s="9">
        <f t="shared" si="4"/>
        <v>27.272727272727273</v>
      </c>
      <c r="BV37" s="9">
        <f t="shared" si="4"/>
        <v>50</v>
      </c>
      <c r="BW37" s="9">
        <f t="shared" si="4"/>
        <v>18.181818181818183</v>
      </c>
      <c r="BX37" s="9">
        <f t="shared" si="4"/>
        <v>36.363636363636367</v>
      </c>
      <c r="BY37" s="9">
        <f t="shared" si="4"/>
        <v>45.454545454545453</v>
      </c>
      <c r="BZ37" s="9">
        <f t="shared" si="4"/>
        <v>18.181818181818183</v>
      </c>
      <c r="CA37" s="9">
        <f t="shared" si="4"/>
        <v>45.454545454545453</v>
      </c>
      <c r="CB37" s="9">
        <f t="shared" si="4"/>
        <v>36.363636363636367</v>
      </c>
      <c r="CC37" s="9">
        <f t="shared" si="4"/>
        <v>22.727272727272727</v>
      </c>
      <c r="CD37" s="9">
        <f t="shared" si="4"/>
        <v>27.272727272727273</v>
      </c>
      <c r="CE37" s="9">
        <f t="shared" si="4"/>
        <v>50</v>
      </c>
      <c r="CF37" s="9">
        <f t="shared" si="4"/>
        <v>13.636363636363637</v>
      </c>
      <c r="CG37" s="9">
        <f t="shared" si="4"/>
        <v>22.727272727272727</v>
      </c>
      <c r="CH37" s="9">
        <f t="shared" si="4"/>
        <v>63.636363636363633</v>
      </c>
      <c r="CI37" s="9">
        <f t="shared" si="4"/>
        <v>9.0909090909090917</v>
      </c>
      <c r="CJ37" s="9">
        <f t="shared" si="4"/>
        <v>40.909090909090907</v>
      </c>
      <c r="CK37" s="9">
        <f t="shared" si="4"/>
        <v>50</v>
      </c>
      <c r="CL37" s="9">
        <f t="shared" si="4"/>
        <v>13.636363636363637</v>
      </c>
      <c r="CM37" s="9">
        <f t="shared" si="4"/>
        <v>22.727272727272727</v>
      </c>
      <c r="CN37" s="9">
        <f t="shared" si="4"/>
        <v>63.636363636363633</v>
      </c>
      <c r="CO37" s="9">
        <f t="shared" si="4"/>
        <v>9.0909090909090917</v>
      </c>
      <c r="CP37" s="9">
        <f t="shared" si="4"/>
        <v>40.909090909090907</v>
      </c>
      <c r="CQ37" s="9">
        <f t="shared" si="4"/>
        <v>50</v>
      </c>
      <c r="CR37" s="9">
        <f t="shared" si="4"/>
        <v>9.0909090909090917</v>
      </c>
      <c r="CS37" s="9">
        <f t="shared" si="4"/>
        <v>36.363636363636367</v>
      </c>
      <c r="CT37" s="9">
        <f t="shared" si="4"/>
        <v>54.545454545454547</v>
      </c>
      <c r="CU37" s="9">
        <f t="shared" si="4"/>
        <v>9.0909090909090917</v>
      </c>
      <c r="CV37" s="9">
        <f t="shared" si="4"/>
        <v>36.363636363636367</v>
      </c>
      <c r="CW37" s="9">
        <f t="shared" si="4"/>
        <v>54.545454545454547</v>
      </c>
      <c r="CX37" s="9">
        <f t="shared" si="4"/>
        <v>9.0909090909090917</v>
      </c>
      <c r="CY37" s="9">
        <f t="shared" si="4"/>
        <v>40.909090909090907</v>
      </c>
      <c r="CZ37" s="9">
        <f t="shared" si="4"/>
        <v>50</v>
      </c>
      <c r="DA37" s="9">
        <f t="shared" si="4"/>
        <v>9.0909090909090917</v>
      </c>
      <c r="DB37" s="9">
        <f t="shared" si="4"/>
        <v>40.909090909090907</v>
      </c>
      <c r="DC37" s="9">
        <f t="shared" si="4"/>
        <v>50</v>
      </c>
      <c r="DD37" s="9">
        <f t="shared" si="4"/>
        <v>9.0909090909090917</v>
      </c>
      <c r="DE37" s="9">
        <f t="shared" si="4"/>
        <v>40.909090909090907</v>
      </c>
      <c r="DF37" s="9">
        <f t="shared" si="4"/>
        <v>50</v>
      </c>
      <c r="DG37" s="9">
        <f t="shared" si="4"/>
        <v>13.636363636363637</v>
      </c>
      <c r="DH37" s="9">
        <f t="shared" si="4"/>
        <v>22.727272727272727</v>
      </c>
      <c r="DI37" s="9">
        <f t="shared" si="4"/>
        <v>63.636363636363633</v>
      </c>
      <c r="DJ37" s="9">
        <f t="shared" si="4"/>
        <v>13.636363636363637</v>
      </c>
      <c r="DK37" s="9">
        <f t="shared" si="4"/>
        <v>22.727272727272727</v>
      </c>
      <c r="DL37" s="9">
        <f t="shared" si="4"/>
        <v>63.636363636363633</v>
      </c>
      <c r="DM37" s="9">
        <f t="shared" si="4"/>
        <v>13.636363636363637</v>
      </c>
      <c r="DN37" s="9">
        <f t="shared" si="4"/>
        <v>22.727272727272727</v>
      </c>
      <c r="DO37" s="9">
        <f t="shared" si="4"/>
        <v>63.636363636363633</v>
      </c>
      <c r="DP37" s="9">
        <f t="shared" si="4"/>
        <v>13.636363636363637</v>
      </c>
      <c r="DQ37" s="9">
        <f t="shared" si="4"/>
        <v>22.727272727272727</v>
      </c>
      <c r="DR37" s="9">
        <f t="shared" si="4"/>
        <v>63.636363636363633</v>
      </c>
      <c r="DS37" s="9">
        <f t="shared" si="4"/>
        <v>13.636363636363637</v>
      </c>
      <c r="DT37" s="9">
        <f t="shared" si="4"/>
        <v>22.727272727272727</v>
      </c>
      <c r="DU37" s="9">
        <f t="shared" si="4"/>
        <v>63.636363636363633</v>
      </c>
      <c r="DV37" s="9">
        <f t="shared" si="4"/>
        <v>13.636363636363637</v>
      </c>
      <c r="DW37" s="9">
        <f t="shared" si="4"/>
        <v>22.727272727272727</v>
      </c>
      <c r="DX37" s="9">
        <f t="shared" si="4"/>
        <v>63.636363636363633</v>
      </c>
      <c r="DY37" s="9">
        <f t="shared" si="4"/>
        <v>22.727272727272727</v>
      </c>
      <c r="DZ37" s="9">
        <f t="shared" si="4"/>
        <v>27.272727272727273</v>
      </c>
      <c r="EA37" s="9">
        <f t="shared" ref="EA37:FK37" si="5">EA36/22%</f>
        <v>50</v>
      </c>
      <c r="EB37" s="9">
        <f t="shared" si="5"/>
        <v>22.727272727272727</v>
      </c>
      <c r="EC37" s="9">
        <f t="shared" si="5"/>
        <v>27.272727272727273</v>
      </c>
      <c r="ED37" s="9">
        <f t="shared" si="5"/>
        <v>50</v>
      </c>
      <c r="EE37" s="9">
        <f t="shared" si="5"/>
        <v>22.727272727272727</v>
      </c>
      <c r="EF37" s="9">
        <f t="shared" si="5"/>
        <v>27.272727272727273</v>
      </c>
      <c r="EG37" s="9">
        <f t="shared" si="5"/>
        <v>50</v>
      </c>
      <c r="EH37" s="9">
        <f t="shared" si="5"/>
        <v>22.727272727272727</v>
      </c>
      <c r="EI37" s="9">
        <f t="shared" si="5"/>
        <v>27.272727272727273</v>
      </c>
      <c r="EJ37" s="9">
        <f t="shared" si="5"/>
        <v>50</v>
      </c>
      <c r="EK37" s="9">
        <f t="shared" si="5"/>
        <v>22.727272727272727</v>
      </c>
      <c r="EL37" s="9">
        <f t="shared" si="5"/>
        <v>27.272727272727273</v>
      </c>
      <c r="EM37" s="9">
        <f t="shared" si="5"/>
        <v>50</v>
      </c>
      <c r="EN37" s="9">
        <f t="shared" si="5"/>
        <v>22.727272727272727</v>
      </c>
      <c r="EO37" s="9">
        <f t="shared" si="5"/>
        <v>27.272727272727273</v>
      </c>
      <c r="EP37" s="9">
        <f t="shared" si="5"/>
        <v>50</v>
      </c>
      <c r="EQ37" s="9">
        <f t="shared" si="5"/>
        <v>22.727272727272727</v>
      </c>
      <c r="ER37" s="9">
        <f t="shared" si="5"/>
        <v>27.272727272727273</v>
      </c>
      <c r="ES37" s="9">
        <f t="shared" si="5"/>
        <v>50</v>
      </c>
      <c r="ET37" s="9">
        <f t="shared" si="5"/>
        <v>9.0909090909090917</v>
      </c>
      <c r="EU37" s="9">
        <f t="shared" si="5"/>
        <v>36.363636363636367</v>
      </c>
      <c r="EV37" s="9">
        <f t="shared" si="5"/>
        <v>54.545454545454547</v>
      </c>
      <c r="EW37" s="9">
        <f t="shared" si="5"/>
        <v>9.0909090909090917</v>
      </c>
      <c r="EX37" s="9">
        <f t="shared" si="5"/>
        <v>36.363636363636367</v>
      </c>
      <c r="EY37" s="9">
        <f t="shared" si="5"/>
        <v>54.545454545454547</v>
      </c>
      <c r="EZ37" s="9">
        <f t="shared" si="5"/>
        <v>9.0909090909090917</v>
      </c>
      <c r="FA37" s="9">
        <f t="shared" si="5"/>
        <v>31.818181818181817</v>
      </c>
      <c r="FB37" s="9">
        <f t="shared" si="5"/>
        <v>59.090909090909093</v>
      </c>
      <c r="FC37" s="9">
        <f t="shared" si="5"/>
        <v>9.0909090909090917</v>
      </c>
      <c r="FD37" s="9">
        <f t="shared" si="5"/>
        <v>36.363636363636367</v>
      </c>
      <c r="FE37" s="9">
        <f t="shared" si="5"/>
        <v>54.545454545454547</v>
      </c>
      <c r="FF37" s="9">
        <f t="shared" si="5"/>
        <v>9.0909090909090917</v>
      </c>
      <c r="FG37" s="9">
        <f t="shared" si="5"/>
        <v>36.363636363636367</v>
      </c>
      <c r="FH37" s="9">
        <f t="shared" si="5"/>
        <v>54.545454545454547</v>
      </c>
      <c r="FI37" s="9">
        <f t="shared" si="5"/>
        <v>13.636363636363637</v>
      </c>
      <c r="FJ37" s="9">
        <f t="shared" si="5"/>
        <v>40.909090909090907</v>
      </c>
      <c r="FK37" s="9">
        <f t="shared" si="5"/>
        <v>45.454545454545453</v>
      </c>
    </row>
    <row r="39" spans="1:167">
      <c r="B39" s="84">
        <f>B38/22%</f>
        <v>0</v>
      </c>
      <c r="C39" s="85"/>
      <c r="D39" s="85"/>
      <c r="E39" s="86"/>
      <c r="F39" s="87"/>
      <c r="G39" s="87"/>
      <c r="H39" s="87"/>
      <c r="I39" s="87"/>
    </row>
    <row r="40" spans="1:167">
      <c r="B40" s="4" t="s">
        <v>236</v>
      </c>
      <c r="C40" s="88" t="s">
        <v>684</v>
      </c>
      <c r="D40" s="89">
        <f>E40/100*22</f>
        <v>2</v>
      </c>
      <c r="E40" s="89">
        <f>(C37+F37+I37+L37+O37)/5</f>
        <v>9.0909090909090917</v>
      </c>
      <c r="F40" s="35"/>
      <c r="G40" s="35"/>
      <c r="H40" s="35"/>
      <c r="I40" s="35"/>
      <c r="J40" s="35"/>
      <c r="K40" s="35"/>
      <c r="L40" s="35"/>
      <c r="M40" s="35"/>
    </row>
    <row r="41" spans="1:167">
      <c r="B41" s="4" t="s">
        <v>237</v>
      </c>
      <c r="C41" s="90" t="s">
        <v>684</v>
      </c>
      <c r="D41" s="38">
        <f>E41/100*22</f>
        <v>8.8000000000000007</v>
      </c>
      <c r="E41" s="38">
        <f>(D37+G37+J37+M37+P37)/5</f>
        <v>40</v>
      </c>
      <c r="F41" s="35"/>
      <c r="G41" s="35"/>
      <c r="H41" s="35"/>
      <c r="I41" s="35"/>
      <c r="J41" s="35"/>
      <c r="K41" s="35"/>
      <c r="L41" s="35"/>
      <c r="M41" s="35"/>
    </row>
    <row r="42" spans="1:167">
      <c r="B42" s="4" t="s">
        <v>238</v>
      </c>
      <c r="C42" s="90" t="s">
        <v>684</v>
      </c>
      <c r="D42" s="38">
        <f>E42/100*22</f>
        <v>11.2</v>
      </c>
      <c r="E42" s="38">
        <f>(E37+H37+K37+N37+Q37)/5</f>
        <v>50.909090909090907</v>
      </c>
      <c r="F42" s="35"/>
      <c r="G42" s="35"/>
      <c r="H42" s="35"/>
      <c r="I42" s="35"/>
      <c r="J42" s="35"/>
      <c r="K42" s="35"/>
      <c r="L42" s="35"/>
      <c r="M42" s="35"/>
    </row>
    <row r="43" spans="1:167">
      <c r="B43" s="4"/>
      <c r="C43" s="91"/>
      <c r="D43" s="92">
        <f>SUM(D40:D42)</f>
        <v>22</v>
      </c>
      <c r="E43" s="92">
        <f>SUM(E40:E42)</f>
        <v>100</v>
      </c>
      <c r="F43" s="35"/>
      <c r="G43" s="35"/>
      <c r="H43" s="35"/>
      <c r="I43" s="35"/>
      <c r="J43" s="35"/>
      <c r="K43" s="35"/>
      <c r="L43" s="35"/>
      <c r="M43" s="35"/>
    </row>
    <row r="44" spans="1:167">
      <c r="B44" s="4"/>
      <c r="C44" s="90"/>
      <c r="D44" s="40" t="s">
        <v>14</v>
      </c>
      <c r="E44" s="41"/>
      <c r="F44" s="50" t="s">
        <v>3</v>
      </c>
      <c r="G44" s="51"/>
      <c r="H44" s="42" t="s">
        <v>45</v>
      </c>
      <c r="I44" s="43"/>
      <c r="J44" s="35"/>
      <c r="K44" s="35"/>
      <c r="L44" s="35"/>
      <c r="M44" s="35"/>
    </row>
    <row r="45" spans="1:167">
      <c r="B45" s="4" t="s">
        <v>236</v>
      </c>
      <c r="C45" s="90" t="s">
        <v>685</v>
      </c>
      <c r="D45" s="38">
        <f>E45/100*22</f>
        <v>2</v>
      </c>
      <c r="E45" s="38">
        <f>(R37+U37+X37+AA37+AD37)/5</f>
        <v>9.0909090909090917</v>
      </c>
      <c r="F45" s="38">
        <f>G45/100*22</f>
        <v>2.6</v>
      </c>
      <c r="G45" s="38">
        <f>(AG37+AJ37+AM37+AP37+AS37)/5</f>
        <v>11.818181818181818</v>
      </c>
      <c r="H45" s="38">
        <f>I45/100*22</f>
        <v>3</v>
      </c>
      <c r="I45" s="38">
        <f>(AV37+AY37+BB37+BE37+BH37)/5</f>
        <v>13.636363636363637</v>
      </c>
      <c r="J45" s="35"/>
      <c r="K45" s="35"/>
      <c r="L45" s="35"/>
      <c r="M45" s="35"/>
    </row>
    <row r="46" spans="1:167">
      <c r="B46" s="4" t="s">
        <v>237</v>
      </c>
      <c r="C46" s="90" t="s">
        <v>685</v>
      </c>
      <c r="D46" s="38">
        <f>E46/100*22</f>
        <v>8.8000000000000007</v>
      </c>
      <c r="E46" s="38">
        <f>(S37+V37+Y37+AB37+AE37)/5</f>
        <v>40</v>
      </c>
      <c r="F46" s="38">
        <f>G46/100*22</f>
        <v>6.5999999999999988</v>
      </c>
      <c r="G46" s="38">
        <f>(AH37+AK37+AN37+AQ37+AT37)/5</f>
        <v>29.999999999999993</v>
      </c>
      <c r="H46" s="38">
        <f>I46/100*22</f>
        <v>6.6</v>
      </c>
      <c r="I46" s="38">
        <f>(AW37+AZ37+BC37+BF37+BI37)/5</f>
        <v>30</v>
      </c>
      <c r="J46" s="35"/>
      <c r="K46" s="35"/>
      <c r="L46" s="35"/>
      <c r="M46" s="35"/>
    </row>
    <row r="47" spans="1:167">
      <c r="B47" s="4" t="s">
        <v>238</v>
      </c>
      <c r="C47" s="90" t="s">
        <v>685</v>
      </c>
      <c r="D47" s="38"/>
      <c r="E47" s="38">
        <f>(T37+W37+Z37+AC37+AF37)/5</f>
        <v>50.909090909090914</v>
      </c>
      <c r="F47" s="38">
        <f>G47/100*22</f>
        <v>12.799999999999997</v>
      </c>
      <c r="G47" s="38">
        <f>(AI37+AL37+AO37+AR37+AU37)/5</f>
        <v>58.181818181818173</v>
      </c>
      <c r="H47" s="38">
        <f>I47/100*22</f>
        <v>12.399999999999999</v>
      </c>
      <c r="I47" s="38">
        <f>(AX37+BA37+BD37+BG37+BJ37)/5</f>
        <v>56.36363636363636</v>
      </c>
      <c r="J47" s="35"/>
      <c r="K47" s="35"/>
      <c r="L47" s="35"/>
      <c r="M47" s="35"/>
    </row>
    <row r="48" spans="1:167">
      <c r="B48" s="4"/>
      <c r="C48" s="90"/>
      <c r="D48" s="93">
        <f t="shared" ref="D48:I48" si="6">SUM(D45:D47)</f>
        <v>10.8</v>
      </c>
      <c r="E48" s="93">
        <f t="shared" si="6"/>
        <v>100</v>
      </c>
      <c r="F48" s="93">
        <f t="shared" si="6"/>
        <v>21.999999999999996</v>
      </c>
      <c r="G48" s="93">
        <f t="shared" si="6"/>
        <v>99.999999999999986</v>
      </c>
      <c r="H48" s="93">
        <f t="shared" si="6"/>
        <v>22</v>
      </c>
      <c r="I48" s="93">
        <f t="shared" si="6"/>
        <v>100</v>
      </c>
      <c r="J48" s="35"/>
      <c r="K48" s="35"/>
      <c r="L48" s="35"/>
      <c r="M48" s="35"/>
    </row>
    <row r="49" spans="2:13">
      <c r="B49" s="4" t="s">
        <v>236</v>
      </c>
      <c r="C49" s="90" t="s">
        <v>686</v>
      </c>
      <c r="D49" s="38">
        <f>E49/100*22</f>
        <v>4.4000000000000004</v>
      </c>
      <c r="E49" s="38">
        <f>(BK37+BN37+BQ37+BT37+BW37)/5</f>
        <v>20</v>
      </c>
      <c r="F49" s="35"/>
      <c r="G49" s="35"/>
      <c r="H49" s="35"/>
      <c r="I49" s="35"/>
      <c r="J49" s="35"/>
      <c r="K49" s="35"/>
      <c r="L49" s="35"/>
      <c r="M49" s="35"/>
    </row>
    <row r="50" spans="2:13">
      <c r="B50" s="4" t="s">
        <v>237</v>
      </c>
      <c r="C50" s="90" t="s">
        <v>686</v>
      </c>
      <c r="D50" s="38">
        <f>E50/100*22</f>
        <v>7.0000000000000009</v>
      </c>
      <c r="E50" s="38">
        <f>(BL37+BO37+BR37+BU37+BX37)/5</f>
        <v>31.818181818181824</v>
      </c>
      <c r="F50" s="35"/>
      <c r="G50" s="35"/>
      <c r="H50" s="35"/>
      <c r="I50" s="35"/>
      <c r="J50" s="35"/>
      <c r="K50" s="35"/>
      <c r="L50" s="35"/>
      <c r="M50" s="35"/>
    </row>
    <row r="51" spans="2:13">
      <c r="B51" s="4" t="s">
        <v>238</v>
      </c>
      <c r="C51" s="90" t="s">
        <v>686</v>
      </c>
      <c r="D51" s="38">
        <f>E51/100*22</f>
        <v>10.599999999999998</v>
      </c>
      <c r="E51" s="38">
        <f>(BM37+BP37+BS37+BV37+BY37)/5</f>
        <v>48.181818181818173</v>
      </c>
      <c r="F51" s="35"/>
      <c r="G51" s="35"/>
      <c r="H51" s="35"/>
      <c r="I51" s="35"/>
      <c r="J51" s="35"/>
      <c r="K51" s="35"/>
      <c r="L51" s="35"/>
      <c r="M51" s="35"/>
    </row>
    <row r="52" spans="2:13">
      <c r="B52" s="4"/>
      <c r="C52" s="91"/>
      <c r="D52" s="92">
        <f>SUM(D49:D51)</f>
        <v>22</v>
      </c>
      <c r="E52" s="92">
        <f>SUM(E49:E51)</f>
        <v>100</v>
      </c>
      <c r="F52" s="94"/>
      <c r="G52" s="35"/>
      <c r="H52" s="35"/>
      <c r="I52" s="35"/>
      <c r="J52" s="35"/>
      <c r="K52" s="35"/>
      <c r="L52" s="35"/>
      <c r="M52" s="35"/>
    </row>
    <row r="53" spans="2:13">
      <c r="B53" s="4"/>
      <c r="C53" s="90"/>
      <c r="D53" s="40" t="s">
        <v>28</v>
      </c>
      <c r="E53" s="41"/>
      <c r="F53" s="40" t="s">
        <v>23</v>
      </c>
      <c r="G53" s="41"/>
      <c r="H53" s="42" t="s">
        <v>29</v>
      </c>
      <c r="I53" s="43"/>
      <c r="J53" s="44" t="s">
        <v>30</v>
      </c>
      <c r="K53" s="44"/>
      <c r="L53" s="44" t="s">
        <v>24</v>
      </c>
      <c r="M53" s="44"/>
    </row>
    <row r="54" spans="2:13">
      <c r="B54" s="4" t="s">
        <v>236</v>
      </c>
      <c r="C54" s="90" t="s">
        <v>687</v>
      </c>
      <c r="D54" s="38">
        <f>E54/100*22</f>
        <v>3.4000000000000004</v>
      </c>
      <c r="E54" s="38">
        <f>(BZ37+CC37+CF37+CI37+CL37)/5</f>
        <v>15.454545454545457</v>
      </c>
      <c r="F54" s="38">
        <f>G54/100*22</f>
        <v>2</v>
      </c>
      <c r="G54" s="38">
        <f>(CO37+CR37+CU37+CX37+DA37)/5</f>
        <v>9.0909090909090917</v>
      </c>
      <c r="H54" s="38">
        <f>I54/100*22</f>
        <v>2.8000000000000003</v>
      </c>
      <c r="I54" s="38">
        <f>(DD37+DG37+DJ37+DM37+DP37)/5</f>
        <v>12.727272727272728</v>
      </c>
      <c r="J54" s="38">
        <f>K54/100*22</f>
        <v>4.1999999999999993</v>
      </c>
      <c r="K54" s="38">
        <f>(DS37+DV37+DY37+EB37+EE37)/5</f>
        <v>19.090909090909086</v>
      </c>
      <c r="L54" s="38">
        <f>M54/100*22</f>
        <v>4.4000000000000004</v>
      </c>
      <c r="M54" s="38">
        <f>(EH37+EK37+EN37+EQ37+ET37)/5</f>
        <v>20</v>
      </c>
    </row>
    <row r="55" spans="2:13">
      <c r="B55" s="4" t="s">
        <v>237</v>
      </c>
      <c r="C55" s="90" t="s">
        <v>687</v>
      </c>
      <c r="D55" s="38">
        <f>E55/100*22</f>
        <v>6.9999999999999982</v>
      </c>
      <c r="E55" s="38">
        <f>(CA37+CD37+CG37+CJ37+CM37)/5</f>
        <v>31.818181818181813</v>
      </c>
      <c r="F55" s="38">
        <f>G55/100*22</f>
        <v>8.6</v>
      </c>
      <c r="G55" s="38">
        <f>(CP37+CS37+CV37+CY37+DB37)/5</f>
        <v>39.090909090909093</v>
      </c>
      <c r="H55" s="38">
        <f>I55/100*22</f>
        <v>5.8</v>
      </c>
      <c r="I55" s="38">
        <f>(DE37+DH37+DK37+DN37+DQ37)/5</f>
        <v>26.363636363636363</v>
      </c>
      <c r="J55" s="38">
        <f>K55/100*22</f>
        <v>5.6000000000000005</v>
      </c>
      <c r="K55" s="38">
        <f>(DT37+DW37+DZ37+EC37+EF37)/5</f>
        <v>25.454545454545457</v>
      </c>
      <c r="L55" s="38">
        <f>M55/100*22</f>
        <v>6.4000000000000012</v>
      </c>
      <c r="M55" s="38">
        <f>(EI37+EL37+EO37+ER37+EU37)/5</f>
        <v>29.090909090909093</v>
      </c>
    </row>
    <row r="56" spans="2:13">
      <c r="B56" s="4" t="s">
        <v>238</v>
      </c>
      <c r="C56" s="90" t="s">
        <v>687</v>
      </c>
      <c r="D56" s="38">
        <f>E56/100*22</f>
        <v>11.6</v>
      </c>
      <c r="E56" s="38">
        <f>(CB37+CE37+CH37+CK37+CN37)/5</f>
        <v>52.727272727272727</v>
      </c>
      <c r="F56" s="38">
        <f>G56/100*22</f>
        <v>11.400000000000002</v>
      </c>
      <c r="G56" s="38">
        <f>(CQ37+CT37+CW37+CZ37+DC37)/5</f>
        <v>51.818181818181827</v>
      </c>
      <c r="H56" s="38">
        <f>I56/100*22</f>
        <v>13.399999999999999</v>
      </c>
      <c r="I56" s="38">
        <f>(DF37+DI37+DL37+DO37+DR37)/5</f>
        <v>60.909090909090899</v>
      </c>
      <c r="J56" s="38">
        <f>K56/100*22</f>
        <v>12.200000000000001</v>
      </c>
      <c r="K56" s="38">
        <f>(DU37+DX37+EA37+ED37+EG37)/5</f>
        <v>55.454545454545453</v>
      </c>
      <c r="L56" s="38">
        <f>M56/100*22</f>
        <v>11.200000000000001</v>
      </c>
      <c r="M56" s="38">
        <f>(EJ37+EM37+EP37+ES37+EV37)/5</f>
        <v>50.909090909090914</v>
      </c>
    </row>
    <row r="57" spans="2:13">
      <c r="B57" s="4"/>
      <c r="C57" s="90"/>
      <c r="D57" s="93">
        <f t="shared" ref="D57:M57" si="7">SUM(D54:D56)</f>
        <v>22</v>
      </c>
      <c r="E57" s="93">
        <f t="shared" si="7"/>
        <v>100</v>
      </c>
      <c r="F57" s="93">
        <f t="shared" si="7"/>
        <v>22</v>
      </c>
      <c r="G57" s="93">
        <f t="shared" si="7"/>
        <v>100.00000000000001</v>
      </c>
      <c r="H57" s="93">
        <f t="shared" si="7"/>
        <v>22</v>
      </c>
      <c r="I57" s="93">
        <f t="shared" si="7"/>
        <v>100</v>
      </c>
      <c r="J57" s="93">
        <f t="shared" si="7"/>
        <v>22</v>
      </c>
      <c r="K57" s="93">
        <f t="shared" si="7"/>
        <v>100</v>
      </c>
      <c r="L57" s="93">
        <f t="shared" si="7"/>
        <v>22</v>
      </c>
      <c r="M57" s="93">
        <f t="shared" si="7"/>
        <v>100</v>
      </c>
    </row>
    <row r="58" spans="2:13">
      <c r="B58" s="4" t="s">
        <v>236</v>
      </c>
      <c r="C58" s="90" t="s">
        <v>688</v>
      </c>
      <c r="D58" s="38">
        <f>E58/100*22</f>
        <v>2.2000000000000002</v>
      </c>
      <c r="E58" s="38">
        <f>(EW37+EZ37+FC37+FF37+FI37)/5</f>
        <v>10</v>
      </c>
      <c r="F58" s="35"/>
      <c r="G58" s="35"/>
      <c r="H58" s="35"/>
      <c r="I58" s="35"/>
      <c r="J58" s="35"/>
      <c r="K58" s="35"/>
      <c r="L58" s="35"/>
      <c r="M58" s="35"/>
    </row>
    <row r="59" spans="2:13">
      <c r="B59" s="4" t="s">
        <v>237</v>
      </c>
      <c r="C59" s="90" t="s">
        <v>688</v>
      </c>
      <c r="D59" s="38">
        <f>E59/100*22</f>
        <v>8</v>
      </c>
      <c r="E59" s="38">
        <f>(EX37+FA37+FD37+FG37+FJ37)/5</f>
        <v>36.363636363636367</v>
      </c>
      <c r="F59" s="35"/>
      <c r="G59" s="35"/>
      <c r="H59" s="35"/>
      <c r="I59" s="35"/>
      <c r="J59" s="35"/>
      <c r="K59" s="35"/>
      <c r="L59" s="35"/>
      <c r="M59" s="35"/>
    </row>
    <row r="60" spans="2:13">
      <c r="B60" s="4" t="s">
        <v>238</v>
      </c>
      <c r="C60" s="90" t="s">
        <v>688</v>
      </c>
      <c r="D60" s="38">
        <f>E60/100*22</f>
        <v>11.8</v>
      </c>
      <c r="E60" s="38">
        <f>(EY37+FB37+FE37+FH37+FK37)/5</f>
        <v>53.63636363636364</v>
      </c>
      <c r="F60" s="35"/>
      <c r="G60" s="35"/>
      <c r="H60" s="35"/>
      <c r="I60" s="35"/>
      <c r="J60" s="35"/>
      <c r="K60" s="35"/>
      <c r="L60" s="35"/>
      <c r="M60" s="35"/>
    </row>
    <row r="61" spans="2:13">
      <c r="B61" s="4"/>
      <c r="C61" s="90"/>
      <c r="D61" s="93">
        <f>SUM(D58:D60)</f>
        <v>22</v>
      </c>
      <c r="E61" s="93">
        <f>SUM(E58:E60)</f>
        <v>100</v>
      </c>
      <c r="F61" s="35"/>
      <c r="G61" s="35"/>
      <c r="H61" s="35"/>
      <c r="I61" s="35"/>
      <c r="J61" s="35"/>
      <c r="K61" s="35"/>
      <c r="L61" s="35"/>
      <c r="M61" s="35"/>
    </row>
    <row r="62" spans="2:13">
      <c r="D62" s="35"/>
      <c r="E62" s="35"/>
      <c r="F62" s="35"/>
      <c r="G62" s="35"/>
      <c r="H62" s="35"/>
      <c r="I62" s="35"/>
      <c r="J62" s="35"/>
      <c r="K62" s="35"/>
      <c r="L62" s="35"/>
      <c r="M62" s="35"/>
    </row>
  </sheetData>
  <mergeCells count="141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EZ12:FB12"/>
    <mergeCell ref="FC12:FE12"/>
    <mergeCell ref="FF12:FH12"/>
    <mergeCell ref="FI12:FK12"/>
    <mergeCell ref="A36:B36"/>
    <mergeCell ref="A37:B37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  <mergeCell ref="BZ5:CN5"/>
    <mergeCell ref="CO5:DC5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T63"/>
  <sheetViews>
    <sheetView topLeftCell="GA61" workbookViewId="0">
      <selection activeCell="C5" sqref="C5:T10"/>
    </sheetView>
  </sheetViews>
  <sheetFormatPr defaultRowHeight="15"/>
  <cols>
    <col min="2" max="2" width="23.5703125" customWidth="1"/>
  </cols>
  <sheetData>
    <row r="1" spans="1:202" ht="15.75">
      <c r="A1" s="29" t="s">
        <v>27</v>
      </c>
      <c r="B1" s="30" t="s">
        <v>52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2"/>
      <c r="N1" s="32"/>
      <c r="O1" s="32"/>
      <c r="P1" s="32"/>
      <c r="Q1" s="32"/>
      <c r="R1" s="32"/>
      <c r="S1" s="32"/>
      <c r="T1" s="32"/>
      <c r="U1" s="6"/>
      <c r="V1" s="6"/>
      <c r="W1" s="6"/>
      <c r="X1" s="6"/>
      <c r="Y1" s="6"/>
      <c r="Z1" s="6"/>
      <c r="AA1" s="6"/>
      <c r="AB1" s="6"/>
    </row>
    <row r="2" spans="1:202" ht="15.75">
      <c r="A2" s="57" t="s">
        <v>381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6"/>
      <c r="V2" s="6"/>
      <c r="W2" s="6"/>
      <c r="X2" s="6"/>
      <c r="Y2" s="6"/>
      <c r="Z2" s="6"/>
      <c r="AA2" s="6"/>
      <c r="AB2" s="6"/>
      <c r="GP2" s="59" t="s">
        <v>366</v>
      </c>
      <c r="GQ2" s="59"/>
    </row>
    <row r="3" spans="1:202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02" ht="15.75">
      <c r="A4" s="60" t="s">
        <v>0</v>
      </c>
      <c r="B4" s="60" t="s">
        <v>1</v>
      </c>
      <c r="C4" s="61" t="s">
        <v>15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21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4" t="s">
        <v>22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67" t="s">
        <v>25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02" ht="15.75">
      <c r="A5" s="60"/>
      <c r="B5" s="60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14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45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46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28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6" t="s">
        <v>23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29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30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24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4" t="s">
        <v>26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02" ht="15.75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2" ht="15.75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2" ht="15.75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2" ht="15.75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2" ht="15.75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2" ht="15.75">
      <c r="A11" s="60"/>
      <c r="B11" s="60"/>
      <c r="C11" s="55" t="s">
        <v>53</v>
      </c>
      <c r="D11" s="55" t="s">
        <v>5</v>
      </c>
      <c r="E11" s="55" t="s">
        <v>6</v>
      </c>
      <c r="F11" s="55" t="s">
        <v>54</v>
      </c>
      <c r="G11" s="55" t="s">
        <v>7</v>
      </c>
      <c r="H11" s="55" t="s">
        <v>8</v>
      </c>
      <c r="I11" s="55" t="s">
        <v>110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 t="s">
        <v>6</v>
      </c>
      <c r="T11" s="55" t="s">
        <v>12</v>
      </c>
      <c r="U11" s="55" t="s">
        <v>58</v>
      </c>
      <c r="V11" s="55"/>
      <c r="W11" s="55"/>
      <c r="X11" s="55" t="s">
        <v>59</v>
      </c>
      <c r="Y11" s="55"/>
      <c r="Z11" s="55"/>
      <c r="AA11" s="55" t="s">
        <v>111</v>
      </c>
      <c r="AB11" s="55"/>
      <c r="AC11" s="55"/>
      <c r="AD11" s="55" t="s">
        <v>60</v>
      </c>
      <c r="AE11" s="55"/>
      <c r="AF11" s="55"/>
      <c r="AG11" s="55" t="s">
        <v>61</v>
      </c>
      <c r="AH11" s="55"/>
      <c r="AI11" s="55"/>
      <c r="AJ11" s="55" t="s">
        <v>62</v>
      </c>
      <c r="AK11" s="55"/>
      <c r="AL11" s="55"/>
      <c r="AM11" s="54" t="s">
        <v>63</v>
      </c>
      <c r="AN11" s="54"/>
      <c r="AO11" s="54"/>
      <c r="AP11" s="55" t="s">
        <v>64</v>
      </c>
      <c r="AQ11" s="55"/>
      <c r="AR11" s="55"/>
      <c r="AS11" s="55" t="s">
        <v>65</v>
      </c>
      <c r="AT11" s="55"/>
      <c r="AU11" s="55"/>
      <c r="AV11" s="55" t="s">
        <v>66</v>
      </c>
      <c r="AW11" s="55"/>
      <c r="AX11" s="55"/>
      <c r="AY11" s="55" t="s">
        <v>67</v>
      </c>
      <c r="AZ11" s="55"/>
      <c r="BA11" s="55"/>
      <c r="BB11" s="55" t="s">
        <v>68</v>
      </c>
      <c r="BC11" s="55"/>
      <c r="BD11" s="55"/>
      <c r="BE11" s="54" t="s">
        <v>112</v>
      </c>
      <c r="BF11" s="54"/>
      <c r="BG11" s="54"/>
      <c r="BH11" s="54" t="s">
        <v>69</v>
      </c>
      <c r="BI11" s="54"/>
      <c r="BJ11" s="54"/>
      <c r="BK11" s="55" t="s">
        <v>70</v>
      </c>
      <c r="BL11" s="55"/>
      <c r="BM11" s="55"/>
      <c r="BN11" s="55" t="s">
        <v>71</v>
      </c>
      <c r="BO11" s="55"/>
      <c r="BP11" s="55"/>
      <c r="BQ11" s="54" t="s">
        <v>72</v>
      </c>
      <c r="BR11" s="54"/>
      <c r="BS11" s="54"/>
      <c r="BT11" s="55" t="s">
        <v>73</v>
      </c>
      <c r="BU11" s="55"/>
      <c r="BV11" s="55"/>
      <c r="BW11" s="54" t="s">
        <v>74</v>
      </c>
      <c r="BX11" s="54"/>
      <c r="BY11" s="54"/>
      <c r="BZ11" s="54" t="s">
        <v>75</v>
      </c>
      <c r="CA11" s="54"/>
      <c r="CB11" s="54"/>
      <c r="CC11" s="54" t="s">
        <v>113</v>
      </c>
      <c r="CD11" s="54"/>
      <c r="CE11" s="54"/>
      <c r="CF11" s="54" t="s">
        <v>76</v>
      </c>
      <c r="CG11" s="54"/>
      <c r="CH11" s="54"/>
      <c r="CI11" s="54" t="s">
        <v>77</v>
      </c>
      <c r="CJ11" s="54"/>
      <c r="CK11" s="54"/>
      <c r="CL11" s="54" t="s">
        <v>78</v>
      </c>
      <c r="CM11" s="54"/>
      <c r="CN11" s="54"/>
      <c r="CO11" s="54" t="s">
        <v>79</v>
      </c>
      <c r="CP11" s="54"/>
      <c r="CQ11" s="54"/>
      <c r="CR11" s="54" t="s">
        <v>80</v>
      </c>
      <c r="CS11" s="54"/>
      <c r="CT11" s="54"/>
      <c r="CU11" s="54" t="s">
        <v>114</v>
      </c>
      <c r="CV11" s="54"/>
      <c r="CW11" s="54"/>
      <c r="CX11" s="54" t="s">
        <v>81</v>
      </c>
      <c r="CY11" s="54"/>
      <c r="CZ11" s="54"/>
      <c r="DA11" s="54" t="s">
        <v>82</v>
      </c>
      <c r="DB11" s="54"/>
      <c r="DC11" s="54"/>
      <c r="DD11" s="54" t="s">
        <v>83</v>
      </c>
      <c r="DE11" s="54"/>
      <c r="DF11" s="54"/>
      <c r="DG11" s="54" t="s">
        <v>84</v>
      </c>
      <c r="DH11" s="54"/>
      <c r="DI11" s="54"/>
      <c r="DJ11" s="54" t="s">
        <v>85</v>
      </c>
      <c r="DK11" s="54"/>
      <c r="DL11" s="54"/>
      <c r="DM11" s="54" t="s">
        <v>86</v>
      </c>
      <c r="DN11" s="54"/>
      <c r="DO11" s="54"/>
      <c r="DP11" s="54" t="s">
        <v>87</v>
      </c>
      <c r="DQ11" s="54"/>
      <c r="DR11" s="54"/>
      <c r="DS11" s="54" t="s">
        <v>88</v>
      </c>
      <c r="DT11" s="54"/>
      <c r="DU11" s="54"/>
      <c r="DV11" s="54" t="s">
        <v>89</v>
      </c>
      <c r="DW11" s="54"/>
      <c r="DX11" s="54"/>
      <c r="DY11" s="54" t="s">
        <v>115</v>
      </c>
      <c r="DZ11" s="54"/>
      <c r="EA11" s="54"/>
      <c r="EB11" s="54" t="s">
        <v>90</v>
      </c>
      <c r="EC11" s="54"/>
      <c r="ED11" s="54"/>
      <c r="EE11" s="54" t="s">
        <v>91</v>
      </c>
      <c r="EF11" s="54"/>
      <c r="EG11" s="54"/>
      <c r="EH11" s="54" t="s">
        <v>92</v>
      </c>
      <c r="EI11" s="54"/>
      <c r="EJ11" s="54"/>
      <c r="EK11" s="54" t="s">
        <v>93</v>
      </c>
      <c r="EL11" s="54"/>
      <c r="EM11" s="54"/>
      <c r="EN11" s="54" t="s">
        <v>94</v>
      </c>
      <c r="EO11" s="54"/>
      <c r="EP11" s="54"/>
      <c r="EQ11" s="54" t="s">
        <v>95</v>
      </c>
      <c r="ER11" s="54"/>
      <c r="ES11" s="54"/>
      <c r="ET11" s="54" t="s">
        <v>96</v>
      </c>
      <c r="EU11" s="54"/>
      <c r="EV11" s="54"/>
      <c r="EW11" s="54" t="s">
        <v>97</v>
      </c>
      <c r="EX11" s="54"/>
      <c r="EY11" s="54"/>
      <c r="EZ11" s="54" t="s">
        <v>98</v>
      </c>
      <c r="FA11" s="54"/>
      <c r="FB11" s="54"/>
      <c r="FC11" s="54" t="s">
        <v>116</v>
      </c>
      <c r="FD11" s="54"/>
      <c r="FE11" s="54"/>
      <c r="FF11" s="54" t="s">
        <v>99</v>
      </c>
      <c r="FG11" s="54"/>
      <c r="FH11" s="54"/>
      <c r="FI11" s="54" t="s">
        <v>100</v>
      </c>
      <c r="FJ11" s="54"/>
      <c r="FK11" s="54"/>
      <c r="FL11" s="54" t="s">
        <v>101</v>
      </c>
      <c r="FM11" s="54"/>
      <c r="FN11" s="54"/>
      <c r="FO11" s="54" t="s">
        <v>102</v>
      </c>
      <c r="FP11" s="54"/>
      <c r="FQ11" s="54"/>
      <c r="FR11" s="54" t="s">
        <v>103</v>
      </c>
      <c r="FS11" s="54"/>
      <c r="FT11" s="54"/>
      <c r="FU11" s="54" t="s">
        <v>104</v>
      </c>
      <c r="FV11" s="54"/>
      <c r="FW11" s="54"/>
      <c r="FX11" s="54" t="s">
        <v>117</v>
      </c>
      <c r="FY11" s="54"/>
      <c r="FZ11" s="54"/>
      <c r="GA11" s="54" t="s">
        <v>105</v>
      </c>
      <c r="GB11" s="54"/>
      <c r="GC11" s="54"/>
      <c r="GD11" s="54" t="s">
        <v>106</v>
      </c>
      <c r="GE11" s="54"/>
      <c r="GF11" s="54"/>
      <c r="GG11" s="54" t="s">
        <v>118</v>
      </c>
      <c r="GH11" s="54"/>
      <c r="GI11" s="54"/>
      <c r="GJ11" s="54" t="s">
        <v>107</v>
      </c>
      <c r="GK11" s="54"/>
      <c r="GL11" s="54"/>
      <c r="GM11" s="54" t="s">
        <v>108</v>
      </c>
      <c r="GN11" s="54"/>
      <c r="GO11" s="54"/>
      <c r="GP11" s="54" t="s">
        <v>109</v>
      </c>
      <c r="GQ11" s="54"/>
      <c r="GR11" s="54"/>
    </row>
    <row r="12" spans="1:202">
      <c r="A12" s="60"/>
      <c r="B12" s="60"/>
      <c r="C12" s="52" t="s">
        <v>246</v>
      </c>
      <c r="D12" s="52"/>
      <c r="E12" s="52"/>
      <c r="F12" s="52" t="s">
        <v>249</v>
      </c>
      <c r="G12" s="52"/>
      <c r="H12" s="52"/>
      <c r="I12" s="52" t="s">
        <v>252</v>
      </c>
      <c r="J12" s="52"/>
      <c r="K12" s="52"/>
      <c r="L12" s="52" t="s">
        <v>146</v>
      </c>
      <c r="M12" s="52"/>
      <c r="N12" s="52"/>
      <c r="O12" s="52" t="s">
        <v>255</v>
      </c>
      <c r="P12" s="52"/>
      <c r="Q12" s="52"/>
      <c r="R12" s="52" t="s">
        <v>258</v>
      </c>
      <c r="S12" s="52"/>
      <c r="T12" s="52"/>
      <c r="U12" s="52" t="s">
        <v>262</v>
      </c>
      <c r="V12" s="52"/>
      <c r="W12" s="52"/>
      <c r="X12" s="52" t="s">
        <v>147</v>
      </c>
      <c r="Y12" s="52"/>
      <c r="Z12" s="52"/>
      <c r="AA12" s="52" t="s">
        <v>148</v>
      </c>
      <c r="AB12" s="52"/>
      <c r="AC12" s="52"/>
      <c r="AD12" s="52" t="s">
        <v>149</v>
      </c>
      <c r="AE12" s="52"/>
      <c r="AF12" s="52"/>
      <c r="AG12" s="52" t="s">
        <v>267</v>
      </c>
      <c r="AH12" s="52"/>
      <c r="AI12" s="52"/>
      <c r="AJ12" s="52" t="s">
        <v>150</v>
      </c>
      <c r="AK12" s="52"/>
      <c r="AL12" s="52"/>
      <c r="AM12" s="52" t="s">
        <v>151</v>
      </c>
      <c r="AN12" s="52"/>
      <c r="AO12" s="52"/>
      <c r="AP12" s="52" t="s">
        <v>152</v>
      </c>
      <c r="AQ12" s="52"/>
      <c r="AR12" s="52"/>
      <c r="AS12" s="52" t="s">
        <v>270</v>
      </c>
      <c r="AT12" s="52"/>
      <c r="AU12" s="52"/>
      <c r="AV12" s="52" t="s">
        <v>360</v>
      </c>
      <c r="AW12" s="52"/>
      <c r="AX12" s="52"/>
      <c r="AY12" s="52" t="s">
        <v>153</v>
      </c>
      <c r="AZ12" s="52"/>
      <c r="BA12" s="52"/>
      <c r="BB12" s="52" t="s">
        <v>140</v>
      </c>
      <c r="BC12" s="52"/>
      <c r="BD12" s="52"/>
      <c r="BE12" s="52" t="s">
        <v>154</v>
      </c>
      <c r="BF12" s="52"/>
      <c r="BG12" s="52"/>
      <c r="BH12" s="52" t="s">
        <v>276</v>
      </c>
      <c r="BI12" s="52"/>
      <c r="BJ12" s="52"/>
      <c r="BK12" s="52" t="s">
        <v>155</v>
      </c>
      <c r="BL12" s="52"/>
      <c r="BM12" s="52"/>
      <c r="BN12" s="52" t="s">
        <v>156</v>
      </c>
      <c r="BO12" s="52"/>
      <c r="BP12" s="52"/>
      <c r="BQ12" s="52" t="s">
        <v>157</v>
      </c>
      <c r="BR12" s="52"/>
      <c r="BS12" s="52"/>
      <c r="BT12" s="52" t="s">
        <v>158</v>
      </c>
      <c r="BU12" s="52"/>
      <c r="BV12" s="52"/>
      <c r="BW12" s="52" t="s">
        <v>283</v>
      </c>
      <c r="BX12" s="52"/>
      <c r="BY12" s="52"/>
      <c r="BZ12" s="52" t="s">
        <v>165</v>
      </c>
      <c r="CA12" s="52"/>
      <c r="CB12" s="52"/>
      <c r="CC12" s="52" t="s">
        <v>287</v>
      </c>
      <c r="CD12" s="52"/>
      <c r="CE12" s="52"/>
      <c r="CF12" s="52" t="s">
        <v>166</v>
      </c>
      <c r="CG12" s="52"/>
      <c r="CH12" s="52"/>
      <c r="CI12" s="52" t="s">
        <v>167</v>
      </c>
      <c r="CJ12" s="52"/>
      <c r="CK12" s="52"/>
      <c r="CL12" s="52" t="s">
        <v>168</v>
      </c>
      <c r="CM12" s="52"/>
      <c r="CN12" s="52"/>
      <c r="CO12" s="52" t="s">
        <v>209</v>
      </c>
      <c r="CP12" s="52"/>
      <c r="CQ12" s="52"/>
      <c r="CR12" s="52" t="s">
        <v>206</v>
      </c>
      <c r="CS12" s="52"/>
      <c r="CT12" s="52"/>
      <c r="CU12" s="52" t="s">
        <v>210</v>
      </c>
      <c r="CV12" s="52"/>
      <c r="CW12" s="52"/>
      <c r="CX12" s="52" t="s">
        <v>207</v>
      </c>
      <c r="CY12" s="52"/>
      <c r="CZ12" s="52"/>
      <c r="DA12" s="52" t="s">
        <v>208</v>
      </c>
      <c r="DB12" s="52"/>
      <c r="DC12" s="52"/>
      <c r="DD12" s="52" t="s">
        <v>299</v>
      </c>
      <c r="DE12" s="52"/>
      <c r="DF12" s="52"/>
      <c r="DG12" s="52" t="s">
        <v>302</v>
      </c>
      <c r="DH12" s="52"/>
      <c r="DI12" s="52"/>
      <c r="DJ12" s="52" t="s">
        <v>211</v>
      </c>
      <c r="DK12" s="52"/>
      <c r="DL12" s="52"/>
      <c r="DM12" s="52" t="s">
        <v>306</v>
      </c>
      <c r="DN12" s="52"/>
      <c r="DO12" s="52"/>
      <c r="DP12" s="52" t="s">
        <v>212</v>
      </c>
      <c r="DQ12" s="52"/>
      <c r="DR12" s="52"/>
      <c r="DS12" s="52" t="s">
        <v>213</v>
      </c>
      <c r="DT12" s="52"/>
      <c r="DU12" s="52"/>
      <c r="DV12" s="52" t="s">
        <v>314</v>
      </c>
      <c r="DW12" s="52"/>
      <c r="DX12" s="52"/>
      <c r="DY12" s="52" t="s">
        <v>214</v>
      </c>
      <c r="DZ12" s="52"/>
      <c r="EA12" s="52"/>
      <c r="EB12" s="52" t="s">
        <v>215</v>
      </c>
      <c r="EC12" s="52"/>
      <c r="ED12" s="52"/>
      <c r="EE12" s="52" t="s">
        <v>216</v>
      </c>
      <c r="EF12" s="52"/>
      <c r="EG12" s="52"/>
      <c r="EH12" s="52" t="s">
        <v>217</v>
      </c>
      <c r="EI12" s="52"/>
      <c r="EJ12" s="52"/>
      <c r="EK12" s="53" t="s">
        <v>218</v>
      </c>
      <c r="EL12" s="53"/>
      <c r="EM12" s="53"/>
      <c r="EN12" s="52" t="s">
        <v>325</v>
      </c>
      <c r="EO12" s="52"/>
      <c r="EP12" s="52"/>
      <c r="EQ12" s="52" t="s">
        <v>219</v>
      </c>
      <c r="ER12" s="52"/>
      <c r="ES12" s="52"/>
      <c r="ET12" s="52" t="s">
        <v>220</v>
      </c>
      <c r="EU12" s="52"/>
      <c r="EV12" s="52"/>
      <c r="EW12" s="52" t="s">
        <v>331</v>
      </c>
      <c r="EX12" s="52"/>
      <c r="EY12" s="52"/>
      <c r="EZ12" s="52" t="s">
        <v>222</v>
      </c>
      <c r="FA12" s="52"/>
      <c r="FB12" s="52"/>
      <c r="FC12" s="52" t="s">
        <v>223</v>
      </c>
      <c r="FD12" s="52"/>
      <c r="FE12" s="52"/>
      <c r="FF12" s="52" t="s">
        <v>221</v>
      </c>
      <c r="FG12" s="52"/>
      <c r="FH12" s="52"/>
      <c r="FI12" s="52" t="s">
        <v>336</v>
      </c>
      <c r="FJ12" s="52"/>
      <c r="FK12" s="52"/>
      <c r="FL12" s="52" t="s">
        <v>224</v>
      </c>
      <c r="FM12" s="52"/>
      <c r="FN12" s="52"/>
      <c r="FO12" s="52" t="s">
        <v>340</v>
      </c>
      <c r="FP12" s="52"/>
      <c r="FQ12" s="52"/>
      <c r="FR12" s="52" t="s">
        <v>225</v>
      </c>
      <c r="FS12" s="52"/>
      <c r="FT12" s="52"/>
      <c r="FU12" s="53" t="s">
        <v>363</v>
      </c>
      <c r="FV12" s="53"/>
      <c r="FW12" s="53"/>
      <c r="FX12" s="52" t="s">
        <v>364</v>
      </c>
      <c r="FY12" s="52"/>
      <c r="FZ12" s="52"/>
      <c r="GA12" s="52" t="s">
        <v>229</v>
      </c>
      <c r="GB12" s="52"/>
      <c r="GC12" s="52"/>
      <c r="GD12" s="52" t="s">
        <v>346</v>
      </c>
      <c r="GE12" s="52"/>
      <c r="GF12" s="52"/>
      <c r="GG12" s="52" t="s">
        <v>230</v>
      </c>
      <c r="GH12" s="52"/>
      <c r="GI12" s="52"/>
      <c r="GJ12" s="52" t="s">
        <v>352</v>
      </c>
      <c r="GK12" s="52"/>
      <c r="GL12" s="52"/>
      <c r="GM12" s="52" t="s">
        <v>356</v>
      </c>
      <c r="GN12" s="52"/>
      <c r="GO12" s="52"/>
      <c r="GP12" s="52" t="s">
        <v>365</v>
      </c>
      <c r="GQ12" s="52"/>
      <c r="GR12" s="52"/>
    </row>
    <row r="13" spans="1:202" ht="132.75">
      <c r="A13" s="60"/>
      <c r="B13" s="60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/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02" ht="16.5" customHeight="1">
      <c r="A14" s="13">
        <v>1</v>
      </c>
      <c r="B14" s="33" t="s">
        <v>382</v>
      </c>
      <c r="C14" s="4"/>
      <c r="D14" s="4"/>
      <c r="E14" s="4">
        <v>1</v>
      </c>
      <c r="F14" s="4"/>
      <c r="G14" s="4">
        <v>1</v>
      </c>
      <c r="H14" s="4"/>
      <c r="I14" s="4"/>
      <c r="J14" s="4"/>
      <c r="K14" s="4">
        <v>1</v>
      </c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/>
      <c r="AC14" s="4">
        <v>1</v>
      </c>
      <c r="AD14" s="4"/>
      <c r="AE14" s="4"/>
      <c r="AF14" s="4">
        <v>1</v>
      </c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 t="s">
        <v>383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/>
      <c r="CW14" s="4">
        <v>1</v>
      </c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/>
      <c r="GI14" s="4">
        <v>1</v>
      </c>
      <c r="GJ14" s="4"/>
      <c r="GK14" s="4"/>
      <c r="GL14" s="4">
        <v>1</v>
      </c>
      <c r="GM14" s="4"/>
      <c r="GN14" s="4">
        <v>1</v>
      </c>
      <c r="GO14" s="4"/>
      <c r="GP14" s="4"/>
      <c r="GQ14" s="4">
        <v>1</v>
      </c>
      <c r="GR14" s="4"/>
      <c r="GS14" s="14"/>
      <c r="GT14" s="14"/>
    </row>
    <row r="15" spans="1:202" ht="18" customHeight="1">
      <c r="A15" s="2">
        <v>2</v>
      </c>
      <c r="B15" s="33" t="s">
        <v>384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/>
      <c r="W15" s="4">
        <v>1</v>
      </c>
      <c r="X15" s="4"/>
      <c r="Y15" s="4"/>
      <c r="Z15" s="4">
        <v>1</v>
      </c>
      <c r="AA15" s="4"/>
      <c r="AB15" s="4"/>
      <c r="AC15" s="4">
        <v>1</v>
      </c>
      <c r="AD15" s="4"/>
      <c r="AE15" s="4"/>
      <c r="AF15" s="4">
        <v>1</v>
      </c>
      <c r="AG15" s="4"/>
      <c r="AH15" s="4"/>
      <c r="AI15" s="4">
        <v>1</v>
      </c>
      <c r="AJ15" s="4"/>
      <c r="AK15" s="4"/>
      <c r="AL15" s="4">
        <v>1</v>
      </c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/>
      <c r="BG15" s="4">
        <v>1</v>
      </c>
      <c r="BH15" s="4"/>
      <c r="BI15" s="4"/>
      <c r="BJ15" s="4">
        <v>1</v>
      </c>
      <c r="BK15" s="4"/>
      <c r="BL15" s="4"/>
      <c r="BM15" s="4">
        <v>1</v>
      </c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/>
      <c r="FN15" s="4">
        <v>1</v>
      </c>
      <c r="FO15" s="4"/>
      <c r="FP15" s="4"/>
      <c r="FQ15" s="4">
        <v>1</v>
      </c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/>
      <c r="GL15" s="4">
        <v>1</v>
      </c>
      <c r="GM15" s="4"/>
      <c r="GN15" s="4"/>
      <c r="GO15" s="4">
        <v>1</v>
      </c>
      <c r="GP15" s="4"/>
      <c r="GQ15" s="4"/>
      <c r="GR15" s="4">
        <v>1</v>
      </c>
      <c r="GS15" s="14"/>
      <c r="GT15" s="14"/>
    </row>
    <row r="16" spans="1:202" ht="16.5" customHeight="1">
      <c r="A16" s="2">
        <v>3</v>
      </c>
      <c r="B16" s="33" t="s">
        <v>385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>
        <v>1</v>
      </c>
      <c r="Q16" s="4"/>
      <c r="R16" s="4">
        <v>1</v>
      </c>
      <c r="S16" s="4"/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>
        <v>1</v>
      </c>
      <c r="BG16" s="4"/>
      <c r="BH16" s="4"/>
      <c r="BI16" s="4">
        <v>1</v>
      </c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/>
      <c r="BY16" s="4">
        <v>1</v>
      </c>
      <c r="BZ16" s="4"/>
      <c r="CA16" s="4">
        <v>1</v>
      </c>
      <c r="CB16" s="4"/>
      <c r="CC16" s="4">
        <v>1</v>
      </c>
      <c r="CD16" s="4"/>
      <c r="CE16" s="4"/>
      <c r="CF16" s="4"/>
      <c r="CG16" s="4"/>
      <c r="CH16" s="4">
        <v>1</v>
      </c>
      <c r="CI16" s="4">
        <v>1</v>
      </c>
      <c r="CJ16" s="4"/>
      <c r="CK16" s="4"/>
      <c r="CL16" s="4"/>
      <c r="CM16" s="4"/>
      <c r="CN16" s="4">
        <v>1</v>
      </c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14"/>
      <c r="GT16" s="14"/>
    </row>
    <row r="17" spans="1:202" ht="14.25" customHeight="1">
      <c r="A17" s="2">
        <v>4</v>
      </c>
      <c r="B17" s="33" t="s">
        <v>386</v>
      </c>
      <c r="C17" s="4"/>
      <c r="D17" s="4">
        <v>1</v>
      </c>
      <c r="E17" s="4"/>
      <c r="F17" s="4"/>
      <c r="G17" s="4"/>
      <c r="H17" s="4">
        <v>1</v>
      </c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/>
      <c r="AJ17" s="4"/>
      <c r="AK17" s="4"/>
      <c r="AL17" s="4">
        <v>1</v>
      </c>
      <c r="AM17" s="4"/>
      <c r="AN17" s="4">
        <v>1</v>
      </c>
      <c r="AO17" s="4"/>
      <c r="AP17" s="4"/>
      <c r="AQ17" s="4">
        <v>1</v>
      </c>
      <c r="AR17" s="4"/>
      <c r="AS17" s="4"/>
      <c r="AT17" s="4">
        <v>1</v>
      </c>
      <c r="AU17" s="4"/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/>
      <c r="CE17" s="4">
        <v>1</v>
      </c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  <c r="GS17" s="14"/>
      <c r="GT17" s="14"/>
    </row>
    <row r="18" spans="1:202" ht="15.75" customHeight="1">
      <c r="A18" s="2">
        <v>5</v>
      </c>
      <c r="B18" s="33" t="s">
        <v>387</v>
      </c>
      <c r="C18" s="4"/>
      <c r="D18" s="4"/>
      <c r="E18" s="4">
        <v>1</v>
      </c>
      <c r="F18" s="4">
        <v>1</v>
      </c>
      <c r="G18" s="4"/>
      <c r="H18" s="4"/>
      <c r="I18" s="4"/>
      <c r="J18" s="4"/>
      <c r="K18" s="4"/>
      <c r="L18" s="4"/>
      <c r="M18" s="4"/>
      <c r="N18" s="4">
        <v>1</v>
      </c>
      <c r="O18" s="4"/>
      <c r="P18" s="4">
        <v>1</v>
      </c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/>
      <c r="AZ18" s="4">
        <v>1</v>
      </c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>
        <v>1</v>
      </c>
      <c r="BJ18" s="4"/>
      <c r="BK18" s="4">
        <v>1</v>
      </c>
      <c r="BL18" s="4"/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>
        <v>1</v>
      </c>
      <c r="FH18" s="4"/>
      <c r="FI18" s="4"/>
      <c r="FJ18" s="4">
        <v>1</v>
      </c>
      <c r="FK18" s="4"/>
      <c r="FL18" s="4"/>
      <c r="FM18" s="4">
        <v>1</v>
      </c>
      <c r="FN18" s="4"/>
      <c r="FO18" s="4"/>
      <c r="FP18" s="4">
        <v>1</v>
      </c>
      <c r="FQ18" s="4"/>
      <c r="FR18" s="4"/>
      <c r="FS18" s="4"/>
      <c r="FT18" s="4">
        <v>1</v>
      </c>
      <c r="FU18" s="4"/>
      <c r="FV18" s="4"/>
      <c r="FW18" s="4">
        <v>1</v>
      </c>
      <c r="FX18" s="4"/>
      <c r="FY18" s="4"/>
      <c r="FZ18" s="4">
        <v>1</v>
      </c>
      <c r="GA18" s="4"/>
      <c r="GB18" s="4">
        <v>1</v>
      </c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/>
      <c r="GQ18" s="4">
        <v>1</v>
      </c>
      <c r="GR18" s="4"/>
      <c r="GS18" s="14"/>
      <c r="GT18" s="14"/>
    </row>
    <row r="19" spans="1:202" ht="17.25" customHeight="1">
      <c r="A19" s="2">
        <v>6</v>
      </c>
      <c r="B19" s="33" t="s">
        <v>388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>
        <v>1</v>
      </c>
      <c r="P19" s="4"/>
      <c r="Q19" s="4"/>
      <c r="R19" s="4"/>
      <c r="S19" s="4"/>
      <c r="T19" s="4">
        <v>1</v>
      </c>
      <c r="U19" s="4"/>
      <c r="V19" s="4"/>
      <c r="W19" s="4">
        <v>1</v>
      </c>
      <c r="X19" s="4"/>
      <c r="Y19" s="4"/>
      <c r="Z19" s="4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/>
      <c r="AI19" s="4">
        <v>1</v>
      </c>
      <c r="AJ19" s="4"/>
      <c r="AK19" s="4"/>
      <c r="AL19" s="4">
        <v>1</v>
      </c>
      <c r="AM19" s="4"/>
      <c r="AN19" s="4">
        <v>1</v>
      </c>
      <c r="AO19" s="4"/>
      <c r="AP19" s="4"/>
      <c r="AQ19" s="4"/>
      <c r="AR19" s="4">
        <v>1</v>
      </c>
      <c r="AS19" s="4"/>
      <c r="AT19" s="4"/>
      <c r="AU19" s="4">
        <v>1</v>
      </c>
      <c r="AV19" s="4"/>
      <c r="AW19" s="4"/>
      <c r="AX19" s="4">
        <v>1</v>
      </c>
      <c r="AY19" s="4"/>
      <c r="AZ19" s="4"/>
      <c r="BA19" s="4">
        <v>1</v>
      </c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/>
      <c r="EP19" s="4">
        <v>1</v>
      </c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/>
      <c r="FK19" s="4">
        <v>1</v>
      </c>
      <c r="FL19" s="4"/>
      <c r="FM19" s="4"/>
      <c r="FN19" s="4">
        <v>1</v>
      </c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14"/>
      <c r="GT19" s="14"/>
    </row>
    <row r="20" spans="1:202" ht="16.5" customHeight="1">
      <c r="A20" s="2">
        <v>7</v>
      </c>
      <c r="B20" s="33" t="s">
        <v>389</v>
      </c>
      <c r="C20" s="4"/>
      <c r="D20" s="4"/>
      <c r="E20" s="4">
        <v>1</v>
      </c>
      <c r="F20" s="4"/>
      <c r="G20" s="4"/>
      <c r="H20" s="4">
        <v>1</v>
      </c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>
        <v>1</v>
      </c>
      <c r="AX20" s="4"/>
      <c r="AY20" s="4"/>
      <c r="AZ20" s="4"/>
      <c r="BA20" s="4">
        <v>1</v>
      </c>
      <c r="BB20" s="4"/>
      <c r="BC20" s="4"/>
      <c r="BD20" s="4">
        <v>1</v>
      </c>
      <c r="BE20" s="4"/>
      <c r="BF20" s="4">
        <v>1</v>
      </c>
      <c r="BG20" s="4"/>
      <c r="BH20" s="4"/>
      <c r="BI20" s="4">
        <v>1</v>
      </c>
      <c r="BJ20" s="4"/>
      <c r="BK20" s="4">
        <v>1</v>
      </c>
      <c r="BL20" s="4"/>
      <c r="BM20" s="4"/>
      <c r="BN20" s="4"/>
      <c r="BO20" s="4">
        <v>1</v>
      </c>
      <c r="BP20" s="4"/>
      <c r="BQ20" s="4"/>
      <c r="BR20" s="4"/>
      <c r="BS20" s="4">
        <v>1</v>
      </c>
      <c r="BT20" s="4"/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/>
      <c r="ES20" s="4">
        <v>1</v>
      </c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14"/>
      <c r="GT20" s="14"/>
    </row>
    <row r="21" spans="1:202" ht="18" customHeight="1">
      <c r="A21" s="26">
        <v>8</v>
      </c>
      <c r="B21" s="33" t="s">
        <v>390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/>
      <c r="N21" s="4">
        <v>1</v>
      </c>
      <c r="O21" s="4"/>
      <c r="P21" s="4">
        <v>1</v>
      </c>
      <c r="Q21" s="4"/>
      <c r="R21" s="4"/>
      <c r="S21" s="4"/>
      <c r="T21" s="4">
        <v>1</v>
      </c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/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>
        <v>1</v>
      </c>
      <c r="BY21" s="4"/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/>
      <c r="DX21" s="4">
        <v>1</v>
      </c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/>
      <c r="FK21" s="4">
        <v>1</v>
      </c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02" ht="15.75" customHeight="1">
      <c r="A22" s="26">
        <v>9</v>
      </c>
      <c r="B22" s="33" t="s">
        <v>391</v>
      </c>
      <c r="C22" s="4"/>
      <c r="D22" s="4"/>
      <c r="E22" s="4">
        <v>1</v>
      </c>
      <c r="F22" s="4"/>
      <c r="G22" s="4"/>
      <c r="H22" s="4">
        <v>1</v>
      </c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/>
      <c r="BA22" s="4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>
        <v>1</v>
      </c>
      <c r="CA22" s="4"/>
      <c r="CB22" s="4"/>
      <c r="CC22" s="4"/>
      <c r="CD22" s="4">
        <v>1</v>
      </c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4"/>
      <c r="DB22" s="4"/>
      <c r="DC22" s="4">
        <v>1</v>
      </c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/>
      <c r="DO22" s="4">
        <v>1</v>
      </c>
      <c r="DP22" s="4"/>
      <c r="DQ22" s="4"/>
      <c r="DR22" s="4">
        <v>1</v>
      </c>
      <c r="DS22" s="4"/>
      <c r="DT22" s="4"/>
      <c r="DU22" s="4">
        <v>1</v>
      </c>
      <c r="DV22" s="4"/>
      <c r="DW22" s="4"/>
      <c r="DX22" s="4">
        <v>1</v>
      </c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/>
      <c r="FK22" s="4">
        <v>1</v>
      </c>
      <c r="FL22" s="4"/>
      <c r="FM22" s="4"/>
      <c r="FN22" s="4">
        <v>1</v>
      </c>
      <c r="FO22" s="4"/>
      <c r="FP22" s="4"/>
      <c r="FQ22" s="4">
        <v>1</v>
      </c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/>
      <c r="GC22" s="4">
        <v>1</v>
      </c>
      <c r="GD22" s="4"/>
      <c r="GE22" s="4"/>
      <c r="GF22" s="4">
        <v>1</v>
      </c>
      <c r="GG22" s="4"/>
      <c r="GH22" s="4"/>
      <c r="GI22" s="4">
        <v>1</v>
      </c>
      <c r="GJ22" s="4"/>
      <c r="GK22" s="4"/>
      <c r="GL22" s="4">
        <v>1</v>
      </c>
      <c r="GM22" s="4"/>
      <c r="GN22" s="4"/>
      <c r="GO22" s="4">
        <v>1</v>
      </c>
      <c r="GP22" s="4"/>
      <c r="GQ22" s="4"/>
      <c r="GR22" s="4">
        <v>1</v>
      </c>
    </row>
    <row r="23" spans="1:202" ht="18" customHeight="1">
      <c r="A23" s="26">
        <v>10</v>
      </c>
      <c r="B23" s="33" t="s">
        <v>392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>
        <v>1</v>
      </c>
      <c r="N23" s="4"/>
      <c r="O23" s="4"/>
      <c r="P23" s="4"/>
      <c r="Q23" s="4">
        <v>1</v>
      </c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/>
      <c r="AR23" s="4">
        <v>1</v>
      </c>
      <c r="AS23" s="4"/>
      <c r="AT23" s="4">
        <v>1</v>
      </c>
      <c r="AU23" s="4"/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/>
      <c r="CB23" s="4">
        <v>1</v>
      </c>
      <c r="CC23" s="4">
        <v>1</v>
      </c>
      <c r="CD23" s="4"/>
      <c r="CE23" s="4"/>
      <c r="CF23" s="4"/>
      <c r="CG23" s="4"/>
      <c r="CH23" s="4">
        <v>1</v>
      </c>
      <c r="CI23" s="4">
        <v>1</v>
      </c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2" ht="18.75" customHeight="1">
      <c r="A24" s="26">
        <v>11</v>
      </c>
      <c r="B24" s="33" t="s">
        <v>372</v>
      </c>
      <c r="C24" s="4"/>
      <c r="D24" s="4">
        <v>1</v>
      </c>
      <c r="E24" s="4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>
        <v>1</v>
      </c>
      <c r="Q24" s="4"/>
      <c r="R24" s="4">
        <v>1</v>
      </c>
      <c r="S24" s="4"/>
      <c r="T24" s="4"/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>
        <v>1</v>
      </c>
      <c r="AR24" s="4"/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14"/>
      <c r="GT24" s="14"/>
    </row>
    <row r="25" spans="1:202" ht="20.25" customHeight="1">
      <c r="A25" s="26">
        <v>12</v>
      </c>
      <c r="B25" s="33" t="s">
        <v>373</v>
      </c>
      <c r="C25" s="4">
        <v>1</v>
      </c>
      <c r="D25" s="4"/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>
        <v>1</v>
      </c>
      <c r="P25" s="4"/>
      <c r="Q25" s="4"/>
      <c r="R25" s="4"/>
      <c r="S25" s="4"/>
      <c r="T25" s="4">
        <v>1</v>
      </c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/>
      <c r="BP25" s="4">
        <v>1</v>
      </c>
      <c r="BQ25" s="4"/>
      <c r="BR25" s="4"/>
      <c r="BS25" s="4">
        <v>1</v>
      </c>
      <c r="BT25" s="4"/>
      <c r="BU25" s="4"/>
      <c r="BV25" s="4">
        <v>1</v>
      </c>
      <c r="BW25" s="4"/>
      <c r="BX25" s="4">
        <v>1</v>
      </c>
      <c r="BY25" s="4"/>
      <c r="BZ25" s="4"/>
      <c r="CA25" s="4"/>
      <c r="CB25" s="4">
        <v>1</v>
      </c>
      <c r="CC25" s="4"/>
      <c r="CD25" s="4"/>
      <c r="CE25" s="4">
        <v>1</v>
      </c>
      <c r="CF25" s="4"/>
      <c r="CG25" s="4">
        <v>1</v>
      </c>
      <c r="CH25" s="4"/>
      <c r="CI25" s="4"/>
      <c r="CJ25" s="4"/>
      <c r="CK25" s="4">
        <v>1</v>
      </c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/>
      <c r="FT25" s="4">
        <v>1</v>
      </c>
      <c r="FU25" s="4"/>
      <c r="FV25" s="4"/>
      <c r="FW25" s="4">
        <v>1</v>
      </c>
      <c r="FX25" s="4"/>
      <c r="FY25" s="4"/>
      <c r="FZ25" s="4">
        <v>1</v>
      </c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</row>
    <row r="26" spans="1:202" ht="18.75" customHeight="1">
      <c r="A26" s="26">
        <v>13</v>
      </c>
      <c r="B26" s="33" t="s">
        <v>393</v>
      </c>
      <c r="C26" s="4"/>
      <c r="D26" s="4">
        <v>1</v>
      </c>
      <c r="E26" s="4"/>
      <c r="F26" s="4"/>
      <c r="G26" s="4"/>
      <c r="H26" s="4">
        <v>1</v>
      </c>
      <c r="I26" s="4">
        <v>1</v>
      </c>
      <c r="J26" s="4">
        <v>1</v>
      </c>
      <c r="K26" s="4"/>
      <c r="L26" s="4">
        <v>1</v>
      </c>
      <c r="M26" s="4"/>
      <c r="N26" s="4"/>
      <c r="O26" s="4"/>
      <c r="P26" s="4"/>
      <c r="Q26" s="4">
        <v>1</v>
      </c>
      <c r="R26" s="4"/>
      <c r="S26" s="4"/>
      <c r="T26" s="4">
        <v>1</v>
      </c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>
        <v>1</v>
      </c>
      <c r="BG26" s="4"/>
      <c r="BH26" s="4"/>
      <c r="BI26" s="4">
        <v>1</v>
      </c>
      <c r="BJ26" s="4"/>
      <c r="BK26" s="4"/>
      <c r="BL26" s="4"/>
      <c r="BM26" s="4">
        <v>1</v>
      </c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/>
      <c r="CG26" s="4"/>
      <c r="CH26" s="4">
        <v>1</v>
      </c>
      <c r="CI26" s="4">
        <v>1</v>
      </c>
      <c r="CJ26" s="4"/>
      <c r="CK26" s="4"/>
      <c r="CL26" s="4"/>
      <c r="CM26" s="4"/>
      <c r="CN26" s="4">
        <v>1</v>
      </c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/>
      <c r="DR26" s="4">
        <v>1</v>
      </c>
      <c r="DS26" s="4"/>
      <c r="DT26" s="4"/>
      <c r="DU26" s="4">
        <v>1</v>
      </c>
      <c r="DV26" s="4"/>
      <c r="DW26" s="4"/>
      <c r="DX26" s="4">
        <v>1</v>
      </c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</row>
    <row r="27" spans="1:202" ht="16.5" customHeight="1">
      <c r="A27" s="26">
        <v>14</v>
      </c>
      <c r="B27" s="33" t="s">
        <v>394</v>
      </c>
      <c r="C27" s="4"/>
      <c r="D27" s="4"/>
      <c r="E27" s="4">
        <v>1</v>
      </c>
      <c r="F27" s="4"/>
      <c r="G27" s="4"/>
      <c r="H27" s="4">
        <v>1</v>
      </c>
      <c r="I27" s="4"/>
      <c r="J27" s="4"/>
      <c r="K27" s="4">
        <v>1</v>
      </c>
      <c r="L27" s="4"/>
      <c r="M27" s="4"/>
      <c r="N27" s="4">
        <v>1</v>
      </c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/>
      <c r="Z27" s="4">
        <v>1</v>
      </c>
      <c r="AA27" s="4"/>
      <c r="AB27" s="4">
        <v>1</v>
      </c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/>
      <c r="AO27" s="4">
        <v>1</v>
      </c>
      <c r="AP27" s="4"/>
      <c r="AQ27" s="4">
        <v>1</v>
      </c>
      <c r="AR27" s="4"/>
      <c r="AS27" s="4"/>
      <c r="AT27" s="4"/>
      <c r="AU27" s="4">
        <v>1</v>
      </c>
      <c r="AV27" s="4"/>
      <c r="AW27" s="4"/>
      <c r="AX27" s="4">
        <v>1</v>
      </c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/>
      <c r="BY27" s="4">
        <v>1</v>
      </c>
      <c r="BZ27" s="4"/>
      <c r="CA27" s="4">
        <v>1</v>
      </c>
      <c r="CB27" s="4"/>
      <c r="CC27" s="4">
        <v>1</v>
      </c>
      <c r="CD27" s="4"/>
      <c r="CE27" s="4"/>
      <c r="CF27" s="4"/>
      <c r="CG27" s="4"/>
      <c r="CH27" s="4">
        <v>1</v>
      </c>
      <c r="CI27" s="4">
        <v>1</v>
      </c>
      <c r="CJ27" s="4"/>
      <c r="CK27" s="4"/>
      <c r="CL27" s="4"/>
      <c r="CM27" s="4"/>
      <c r="CN27" s="4">
        <v>1</v>
      </c>
      <c r="CO27" s="4"/>
      <c r="CP27" s="4">
        <v>1</v>
      </c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14"/>
      <c r="GT27" s="14"/>
    </row>
    <row r="28" spans="1:202" ht="15.75" customHeight="1">
      <c r="A28" s="26">
        <v>15</v>
      </c>
      <c r="B28" s="33" t="s">
        <v>395</v>
      </c>
      <c r="C28" s="4"/>
      <c r="D28" s="4">
        <v>1</v>
      </c>
      <c r="E28" s="4"/>
      <c r="F28" s="4"/>
      <c r="G28" s="4"/>
      <c r="H28" s="4">
        <v>1</v>
      </c>
      <c r="I28" s="4"/>
      <c r="J28" s="4"/>
      <c r="K28" s="4">
        <v>1</v>
      </c>
      <c r="L28" s="4"/>
      <c r="M28" s="4">
        <v>1</v>
      </c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>
        <v>1</v>
      </c>
      <c r="BF28" s="4"/>
      <c r="BG28" s="4"/>
      <c r="BH28" s="4"/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/>
      <c r="FT28" s="4">
        <v>1</v>
      </c>
      <c r="FU28" s="4"/>
      <c r="FV28" s="4"/>
      <c r="FW28" s="4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14"/>
      <c r="GT28" s="14"/>
    </row>
    <row r="29" spans="1:202" ht="19.5" customHeight="1">
      <c r="A29" s="26">
        <v>16</v>
      </c>
      <c r="B29" s="33" t="s">
        <v>396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>
        <v>1</v>
      </c>
      <c r="AP29" s="4"/>
      <c r="AQ29" s="4"/>
      <c r="AR29" s="4">
        <v>1</v>
      </c>
      <c r="AS29" s="4"/>
      <c r="AT29" s="4">
        <v>1</v>
      </c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>
        <v>1</v>
      </c>
      <c r="BY29" s="4"/>
      <c r="BZ29" s="4">
        <v>1</v>
      </c>
      <c r="CA29" s="4"/>
      <c r="CB29" s="4"/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14"/>
      <c r="GT29" s="14"/>
    </row>
    <row r="30" spans="1:202" ht="17.25" customHeight="1">
      <c r="A30" s="26">
        <v>17</v>
      </c>
      <c r="B30" s="33" t="s">
        <v>397</v>
      </c>
      <c r="C30" s="4"/>
      <c r="D30" s="4"/>
      <c r="E30" s="4">
        <v>1</v>
      </c>
      <c r="F30" s="4"/>
      <c r="G30" s="4">
        <v>1</v>
      </c>
      <c r="H30" s="4"/>
      <c r="I30" s="4"/>
      <c r="J30" s="4"/>
      <c r="K30" s="4">
        <v>1</v>
      </c>
      <c r="L30" s="4"/>
      <c r="M30" s="4">
        <v>1</v>
      </c>
      <c r="N30" s="4"/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>
        <v>1</v>
      </c>
      <c r="AN30" s="4"/>
      <c r="AO30" s="4"/>
      <c r="AP30" s="4"/>
      <c r="AQ30" s="4"/>
      <c r="AR30" s="4">
        <v>1</v>
      </c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>
        <v>1</v>
      </c>
      <c r="BY30" s="4"/>
      <c r="BZ30" s="4">
        <v>1</v>
      </c>
      <c r="CA30" s="4"/>
      <c r="CB30" s="4"/>
      <c r="CC30" s="4"/>
      <c r="CD30" s="4"/>
      <c r="CE30" s="4">
        <v>1</v>
      </c>
      <c r="CF30" s="4">
        <v>1</v>
      </c>
      <c r="CG30" s="4"/>
      <c r="CH30" s="4"/>
      <c r="CI30" s="4"/>
      <c r="CJ30" s="4"/>
      <c r="CK30" s="4">
        <v>1</v>
      </c>
      <c r="CL30" s="4">
        <v>1</v>
      </c>
      <c r="CM30" s="4"/>
      <c r="CN30" s="4"/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14"/>
      <c r="GT30" s="14"/>
    </row>
    <row r="31" spans="1:202" ht="17.25" customHeight="1">
      <c r="A31" s="26">
        <v>18</v>
      </c>
      <c r="B31" s="33" t="s">
        <v>375</v>
      </c>
      <c r="C31" s="4"/>
      <c r="D31" s="4">
        <v>1</v>
      </c>
      <c r="E31" s="4"/>
      <c r="F31" s="4"/>
      <c r="G31" s="4"/>
      <c r="H31" s="4">
        <v>1</v>
      </c>
      <c r="I31" s="4"/>
      <c r="J31" s="4"/>
      <c r="K31" s="4">
        <v>1</v>
      </c>
      <c r="L31" s="4"/>
      <c r="M31" s="4"/>
      <c r="N31" s="4">
        <v>1</v>
      </c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/>
      <c r="BP31" s="4">
        <v>1</v>
      </c>
      <c r="BQ31" s="4"/>
      <c r="BR31" s="4">
        <v>1</v>
      </c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>
        <v>1</v>
      </c>
      <c r="CG31" s="4"/>
      <c r="CH31" s="4"/>
      <c r="CI31" s="4"/>
      <c r="CJ31" s="4"/>
      <c r="CK31" s="4">
        <v>1</v>
      </c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/>
      <c r="EI31" s="4"/>
      <c r="EJ31" s="4">
        <v>1</v>
      </c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/>
      <c r="FW31" s="4">
        <v>1</v>
      </c>
      <c r="FX31" s="4"/>
      <c r="FY31" s="4"/>
      <c r="FZ31" s="4">
        <v>1</v>
      </c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14"/>
      <c r="GT31" s="14"/>
    </row>
    <row r="32" spans="1:202" ht="18.75" customHeight="1">
      <c r="A32" s="26">
        <v>19</v>
      </c>
      <c r="B32" s="33" t="s">
        <v>398</v>
      </c>
      <c r="C32" s="4"/>
      <c r="D32" s="4"/>
      <c r="E32" s="4">
        <v>1</v>
      </c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/>
      <c r="T32" s="4">
        <v>1</v>
      </c>
      <c r="U32" s="4"/>
      <c r="V32" s="4"/>
      <c r="W32" s="4">
        <v>1</v>
      </c>
      <c r="X32" s="4"/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/>
      <c r="AI32" s="4">
        <v>1</v>
      </c>
      <c r="AJ32" s="4"/>
      <c r="AK32" s="4"/>
      <c r="AL32" s="4">
        <v>1</v>
      </c>
      <c r="AM32" s="4"/>
      <c r="AN32" s="4"/>
      <c r="AO32" s="4">
        <v>1</v>
      </c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/>
      <c r="CS32" s="4">
        <v>1</v>
      </c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/>
      <c r="DC32" s="4">
        <v>1</v>
      </c>
      <c r="DD32" s="4"/>
      <c r="DE32" s="4"/>
      <c r="DF32" s="4">
        <v>1</v>
      </c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14"/>
      <c r="GT32" s="14"/>
    </row>
    <row r="33" spans="1:202" ht="15.75" customHeight="1">
      <c r="A33" s="26">
        <v>20</v>
      </c>
      <c r="B33" s="33" t="s">
        <v>376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/>
      <c r="BK33" s="4">
        <v>1</v>
      </c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/>
      <c r="CH33" s="4">
        <v>1</v>
      </c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/>
      <c r="GF33" s="4">
        <v>1</v>
      </c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14"/>
      <c r="GT33" s="14"/>
    </row>
    <row r="34" spans="1:202" ht="18" customHeight="1">
      <c r="A34" s="26">
        <v>21</v>
      </c>
      <c r="B34" s="33" t="s">
        <v>399</v>
      </c>
      <c r="C34" s="4"/>
      <c r="D34" s="4"/>
      <c r="E34" s="4">
        <v>1</v>
      </c>
      <c r="F34" s="4"/>
      <c r="G34" s="4"/>
      <c r="H34" s="4">
        <v>1</v>
      </c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/>
      <c r="V34" s="4"/>
      <c r="W34" s="4">
        <v>1</v>
      </c>
      <c r="X34" s="4"/>
      <c r="Y34" s="4"/>
      <c r="Z34" s="4">
        <v>1</v>
      </c>
      <c r="AA34" s="4"/>
      <c r="AB34" s="4"/>
      <c r="AC34" s="4">
        <v>1</v>
      </c>
      <c r="AD34" s="4"/>
      <c r="AE34" s="4">
        <v>1</v>
      </c>
      <c r="AF34" s="4"/>
      <c r="AG34" s="4"/>
      <c r="AH34" s="4"/>
      <c r="AI34" s="4">
        <v>1</v>
      </c>
      <c r="AJ34" s="4"/>
      <c r="AK34" s="4"/>
      <c r="AL34" s="4">
        <v>1</v>
      </c>
      <c r="AM34" s="4"/>
      <c r="AN34" s="4"/>
      <c r="AO34" s="4">
        <v>1</v>
      </c>
      <c r="AP34" s="4"/>
      <c r="AQ34" s="4"/>
      <c r="AR34" s="4">
        <v>1</v>
      </c>
      <c r="AS34" s="4"/>
      <c r="AT34" s="4"/>
      <c r="AU34" s="4">
        <v>1</v>
      </c>
      <c r="AV34" s="4"/>
      <c r="AW34" s="4"/>
      <c r="AX34" s="4">
        <v>1</v>
      </c>
      <c r="AY34" s="4"/>
      <c r="AZ34" s="4"/>
      <c r="BA34" s="4">
        <v>1</v>
      </c>
      <c r="BB34" s="4"/>
      <c r="BC34" s="4"/>
      <c r="BD34" s="4">
        <v>1</v>
      </c>
      <c r="BE34" s="4"/>
      <c r="BF34" s="4">
        <v>1</v>
      </c>
      <c r="BG34" s="4"/>
      <c r="BH34" s="4">
        <v>1</v>
      </c>
      <c r="BI34" s="4"/>
      <c r="BJ34" s="4">
        <v>1</v>
      </c>
      <c r="BK34" s="4"/>
      <c r="BL34" s="4"/>
      <c r="BM34" s="4">
        <v>1</v>
      </c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/>
      <c r="BX34" s="4"/>
      <c r="BY34" s="4">
        <v>1</v>
      </c>
      <c r="BZ34" s="4"/>
      <c r="CA34" s="4"/>
      <c r="CB34" s="4">
        <v>1</v>
      </c>
      <c r="CC34" s="4">
        <v>1</v>
      </c>
      <c r="CD34" s="4"/>
      <c r="CE34" s="4"/>
      <c r="CF34" s="4"/>
      <c r="CG34" s="4"/>
      <c r="CH34" s="4">
        <v>1</v>
      </c>
      <c r="CI34" s="4">
        <v>1</v>
      </c>
      <c r="CJ34" s="4"/>
      <c r="CK34" s="4"/>
      <c r="CL34" s="4"/>
      <c r="CM34" s="4">
        <v>1</v>
      </c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>
        <v>1</v>
      </c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/>
      <c r="DK34" s="4"/>
      <c r="DL34" s="4">
        <v>1</v>
      </c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/>
      <c r="DW34" s="4"/>
      <c r="DX34" s="4">
        <v>1</v>
      </c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/>
      <c r="EU34" s="4"/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>
        <v>1</v>
      </c>
      <c r="FI34" s="4"/>
      <c r="FJ34" s="4"/>
      <c r="FK34" s="4">
        <v>1</v>
      </c>
      <c r="FL34" s="4"/>
      <c r="FM34" s="4"/>
      <c r="FN34" s="4">
        <v>1</v>
      </c>
      <c r="FO34" s="4"/>
      <c r="FP34" s="4"/>
      <c r="FQ34" s="4">
        <v>1</v>
      </c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/>
      <c r="GB34" s="4"/>
      <c r="GC34" s="4">
        <v>1</v>
      </c>
      <c r="GD34" s="4"/>
      <c r="GE34" s="4">
        <v>1</v>
      </c>
      <c r="GF34" s="4"/>
      <c r="GG34" s="4"/>
      <c r="GH34" s="4"/>
      <c r="GI34" s="4">
        <v>1</v>
      </c>
      <c r="GJ34" s="4"/>
      <c r="GK34" s="4">
        <v>1</v>
      </c>
      <c r="GL34" s="4"/>
      <c r="GM34" s="4"/>
      <c r="GN34" s="4"/>
      <c r="GO34" s="4">
        <v>1</v>
      </c>
      <c r="GP34" s="4"/>
      <c r="GQ34" s="4"/>
      <c r="GR34" s="4">
        <v>1</v>
      </c>
      <c r="GS34" s="14"/>
      <c r="GT34" s="14"/>
    </row>
    <row r="35" spans="1:202" ht="17.25" customHeight="1">
      <c r="A35" s="26">
        <v>22</v>
      </c>
      <c r="B35" s="33" t="s">
        <v>378</v>
      </c>
      <c r="C35" s="4"/>
      <c r="D35" s="4">
        <v>1</v>
      </c>
      <c r="E35" s="4"/>
      <c r="F35" s="4"/>
      <c r="G35" s="4"/>
      <c r="H35" s="4">
        <v>1</v>
      </c>
      <c r="I35" s="4"/>
      <c r="J35" s="4"/>
      <c r="K35" s="4">
        <v>1</v>
      </c>
      <c r="L35" s="4"/>
      <c r="M35" s="4">
        <v>1</v>
      </c>
      <c r="N35" s="4"/>
      <c r="O35" s="4"/>
      <c r="P35" s="4">
        <v>1</v>
      </c>
      <c r="Q35" s="4"/>
      <c r="R35" s="4"/>
      <c r="S35" s="4"/>
      <c r="T35" s="4">
        <v>1</v>
      </c>
      <c r="U35" s="4"/>
      <c r="V35" s="4"/>
      <c r="W35" s="4">
        <v>1</v>
      </c>
      <c r="X35" s="4"/>
      <c r="Y35" s="4">
        <v>1</v>
      </c>
      <c r="Z35" s="4"/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>
        <v>1</v>
      </c>
      <c r="BD35" s="4"/>
      <c r="BE35" s="4"/>
      <c r="BF35" s="4"/>
      <c r="BG35" s="4">
        <v>1</v>
      </c>
      <c r="BH35" s="4"/>
      <c r="BI35" s="4">
        <v>1</v>
      </c>
      <c r="BJ35" s="4"/>
      <c r="BK35" s="4">
        <v>1</v>
      </c>
      <c r="BL35" s="4"/>
      <c r="BM35" s="4"/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/>
      <c r="CN35" s="4">
        <v>1</v>
      </c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/>
      <c r="EV35" s="4">
        <v>1</v>
      </c>
      <c r="EW35" s="4"/>
      <c r="EX35" s="4">
        <v>1</v>
      </c>
      <c r="EY35" s="4"/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>
        <v>1</v>
      </c>
      <c r="GF35" s="4"/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14"/>
      <c r="GT35" s="14"/>
    </row>
    <row r="36" spans="1:202" ht="15.75" customHeight="1">
      <c r="A36" s="26">
        <v>23</v>
      </c>
      <c r="B36" s="33" t="s">
        <v>380</v>
      </c>
      <c r="C36" s="4"/>
      <c r="D36" s="4"/>
      <c r="E36" s="4">
        <v>1</v>
      </c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>
        <v>1</v>
      </c>
      <c r="T36" s="4"/>
      <c r="U36" s="4"/>
      <c r="V36" s="4"/>
      <c r="W36" s="4">
        <v>1</v>
      </c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>
        <v>1</v>
      </c>
      <c r="BY36" s="4"/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>
        <v>1</v>
      </c>
      <c r="CW36" s="4"/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>
        <v>1</v>
      </c>
      <c r="FN36" s="4"/>
      <c r="FO36" s="4"/>
      <c r="FP36" s="4">
        <v>1</v>
      </c>
      <c r="FQ36" s="4"/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>
        <v>1</v>
      </c>
      <c r="GI36" s="4"/>
      <c r="GJ36" s="4"/>
      <c r="GK36" s="4"/>
      <c r="GL36" s="4">
        <v>1</v>
      </c>
      <c r="GM36" s="4"/>
      <c r="GN36" s="4">
        <v>1</v>
      </c>
      <c r="GO36" s="4"/>
      <c r="GP36" s="4"/>
      <c r="GQ36" s="4"/>
      <c r="GR36" s="4">
        <v>1</v>
      </c>
    </row>
    <row r="37" spans="1:202">
      <c r="A37" s="45" t="s">
        <v>44</v>
      </c>
      <c r="B37" s="46"/>
      <c r="C37" s="26">
        <f t="shared" ref="C37:AH37" si="0">SUM(C14:C36)</f>
        <v>2</v>
      </c>
      <c r="D37" s="26">
        <f t="shared" si="0"/>
        <v>9</v>
      </c>
      <c r="E37" s="26">
        <f t="shared" si="0"/>
        <v>12</v>
      </c>
      <c r="F37" s="26">
        <f t="shared" si="0"/>
        <v>2</v>
      </c>
      <c r="G37" s="26">
        <f t="shared" si="0"/>
        <v>9</v>
      </c>
      <c r="H37" s="26">
        <f t="shared" si="0"/>
        <v>12</v>
      </c>
      <c r="I37" s="26">
        <f t="shared" si="0"/>
        <v>2</v>
      </c>
      <c r="J37" s="26">
        <f t="shared" si="0"/>
        <v>9</v>
      </c>
      <c r="K37" s="26">
        <f t="shared" si="0"/>
        <v>12</v>
      </c>
      <c r="L37" s="26">
        <f t="shared" si="0"/>
        <v>2</v>
      </c>
      <c r="M37" s="26">
        <f t="shared" si="0"/>
        <v>12</v>
      </c>
      <c r="N37" s="26">
        <f t="shared" si="0"/>
        <v>9</v>
      </c>
      <c r="O37" s="26">
        <f t="shared" si="0"/>
        <v>2</v>
      </c>
      <c r="P37" s="26">
        <f t="shared" si="0"/>
        <v>9</v>
      </c>
      <c r="Q37" s="26">
        <f t="shared" si="0"/>
        <v>12</v>
      </c>
      <c r="R37" s="26">
        <f t="shared" si="0"/>
        <v>2</v>
      </c>
      <c r="S37" s="26">
        <f t="shared" si="0"/>
        <v>11</v>
      </c>
      <c r="T37" s="26">
        <f t="shared" si="0"/>
        <v>10</v>
      </c>
      <c r="U37" s="26">
        <f t="shared" si="0"/>
        <v>2</v>
      </c>
      <c r="V37" s="26">
        <f t="shared" si="0"/>
        <v>9</v>
      </c>
      <c r="W37" s="26">
        <f t="shared" si="0"/>
        <v>12</v>
      </c>
      <c r="X37" s="26">
        <f t="shared" si="0"/>
        <v>2</v>
      </c>
      <c r="Y37" s="26">
        <f t="shared" si="0"/>
        <v>8</v>
      </c>
      <c r="Z37" s="26">
        <f t="shared" si="0"/>
        <v>13</v>
      </c>
      <c r="AA37" s="26">
        <f t="shared" si="0"/>
        <v>2</v>
      </c>
      <c r="AB37" s="26">
        <f t="shared" si="0"/>
        <v>9</v>
      </c>
      <c r="AC37" s="26">
        <f t="shared" si="0"/>
        <v>12</v>
      </c>
      <c r="AD37" s="26">
        <f t="shared" si="0"/>
        <v>2</v>
      </c>
      <c r="AE37" s="26">
        <f t="shared" si="0"/>
        <v>9</v>
      </c>
      <c r="AF37" s="26">
        <f t="shared" si="0"/>
        <v>12</v>
      </c>
      <c r="AG37" s="26">
        <f t="shared" si="0"/>
        <v>2</v>
      </c>
      <c r="AH37" s="26">
        <f t="shared" si="0"/>
        <v>9</v>
      </c>
      <c r="AI37" s="26">
        <v>12</v>
      </c>
      <c r="AJ37" s="26">
        <f t="shared" ref="AJ37:CU37" si="1">SUM(AJ14:AJ36)</f>
        <v>2</v>
      </c>
      <c r="AK37" s="26">
        <f t="shared" si="1"/>
        <v>9</v>
      </c>
      <c r="AL37" s="26">
        <f t="shared" si="1"/>
        <v>12</v>
      </c>
      <c r="AM37" s="26">
        <f t="shared" si="1"/>
        <v>2</v>
      </c>
      <c r="AN37" s="26">
        <f t="shared" si="1"/>
        <v>8</v>
      </c>
      <c r="AO37" s="26">
        <f t="shared" si="1"/>
        <v>13</v>
      </c>
      <c r="AP37" s="26">
        <f t="shared" si="1"/>
        <v>1</v>
      </c>
      <c r="AQ37" s="26">
        <f t="shared" si="1"/>
        <v>8</v>
      </c>
      <c r="AR37" s="26">
        <f t="shared" si="1"/>
        <v>13</v>
      </c>
      <c r="AS37" s="26">
        <f t="shared" si="1"/>
        <v>2</v>
      </c>
      <c r="AT37" s="26">
        <f t="shared" si="1"/>
        <v>8</v>
      </c>
      <c r="AU37" s="26">
        <f t="shared" si="1"/>
        <v>13</v>
      </c>
      <c r="AV37" s="26">
        <f t="shared" si="1"/>
        <v>2</v>
      </c>
      <c r="AW37" s="26">
        <f t="shared" si="1"/>
        <v>8</v>
      </c>
      <c r="AX37" s="26">
        <f t="shared" si="1"/>
        <v>13</v>
      </c>
      <c r="AY37" s="26">
        <f t="shared" si="1"/>
        <v>2</v>
      </c>
      <c r="AZ37" s="26">
        <f t="shared" si="1"/>
        <v>8</v>
      </c>
      <c r="BA37" s="26">
        <f t="shared" si="1"/>
        <v>13</v>
      </c>
      <c r="BB37" s="26">
        <f t="shared" si="1"/>
        <v>2</v>
      </c>
      <c r="BC37" s="26">
        <f t="shared" si="1"/>
        <v>8</v>
      </c>
      <c r="BD37" s="26">
        <f t="shared" si="1"/>
        <v>13</v>
      </c>
      <c r="BE37" s="26">
        <f t="shared" si="1"/>
        <v>2</v>
      </c>
      <c r="BF37" s="26">
        <f t="shared" si="1"/>
        <v>13</v>
      </c>
      <c r="BG37" s="26">
        <f t="shared" si="1"/>
        <v>8</v>
      </c>
      <c r="BH37" s="26">
        <f t="shared" si="1"/>
        <v>2</v>
      </c>
      <c r="BI37" s="26">
        <f t="shared" si="1"/>
        <v>13</v>
      </c>
      <c r="BJ37" s="26">
        <f t="shared" si="1"/>
        <v>7</v>
      </c>
      <c r="BK37" s="26">
        <f t="shared" si="1"/>
        <v>11</v>
      </c>
      <c r="BL37" s="26">
        <f t="shared" si="1"/>
        <v>5</v>
      </c>
      <c r="BM37" s="26">
        <f t="shared" si="1"/>
        <v>7</v>
      </c>
      <c r="BN37" s="26">
        <f t="shared" si="1"/>
        <v>5</v>
      </c>
      <c r="BO37" s="26">
        <f t="shared" si="1"/>
        <v>7</v>
      </c>
      <c r="BP37" s="26">
        <f t="shared" si="1"/>
        <v>11</v>
      </c>
      <c r="BQ37" s="26">
        <f t="shared" si="1"/>
        <v>5</v>
      </c>
      <c r="BR37" s="26">
        <f t="shared" si="1"/>
        <v>7</v>
      </c>
      <c r="BS37" s="26">
        <f t="shared" si="1"/>
        <v>11</v>
      </c>
      <c r="BT37" s="26">
        <f t="shared" si="1"/>
        <v>5</v>
      </c>
      <c r="BU37" s="26">
        <f t="shared" si="1"/>
        <v>7</v>
      </c>
      <c r="BV37" s="26">
        <f t="shared" si="1"/>
        <v>11</v>
      </c>
      <c r="BW37" s="26">
        <f t="shared" si="1"/>
        <v>5</v>
      </c>
      <c r="BX37" s="26">
        <f t="shared" si="1"/>
        <v>8</v>
      </c>
      <c r="BY37" s="26">
        <f t="shared" si="1"/>
        <v>10</v>
      </c>
      <c r="BZ37" s="26">
        <f t="shared" si="1"/>
        <v>5</v>
      </c>
      <c r="CA37" s="26">
        <f t="shared" si="1"/>
        <v>8</v>
      </c>
      <c r="CB37" s="26">
        <f t="shared" si="1"/>
        <v>10</v>
      </c>
      <c r="CC37" s="26">
        <f t="shared" si="1"/>
        <v>5</v>
      </c>
      <c r="CD37" s="26">
        <f t="shared" si="1"/>
        <v>7</v>
      </c>
      <c r="CE37" s="26">
        <f t="shared" si="1"/>
        <v>11</v>
      </c>
      <c r="CF37" s="26">
        <f t="shared" si="1"/>
        <v>3</v>
      </c>
      <c r="CG37" s="26">
        <f t="shared" si="1"/>
        <v>6</v>
      </c>
      <c r="CH37" s="26">
        <f t="shared" si="1"/>
        <v>14</v>
      </c>
      <c r="CI37" s="26">
        <f t="shared" si="1"/>
        <v>5</v>
      </c>
      <c r="CJ37" s="26">
        <f t="shared" si="1"/>
        <v>7</v>
      </c>
      <c r="CK37" s="26">
        <f t="shared" si="1"/>
        <v>11</v>
      </c>
      <c r="CL37" s="26">
        <f t="shared" si="1"/>
        <v>2</v>
      </c>
      <c r="CM37" s="26">
        <f t="shared" si="1"/>
        <v>8</v>
      </c>
      <c r="CN37" s="26">
        <f t="shared" si="1"/>
        <v>13</v>
      </c>
      <c r="CO37" s="26">
        <f t="shared" si="1"/>
        <v>2</v>
      </c>
      <c r="CP37" s="26">
        <f t="shared" si="1"/>
        <v>9</v>
      </c>
      <c r="CQ37" s="26">
        <f t="shared" si="1"/>
        <v>12</v>
      </c>
      <c r="CR37" s="26">
        <f t="shared" si="1"/>
        <v>2</v>
      </c>
      <c r="CS37" s="26">
        <f t="shared" si="1"/>
        <v>9</v>
      </c>
      <c r="CT37" s="26">
        <f t="shared" si="1"/>
        <v>12</v>
      </c>
      <c r="CU37" s="26">
        <f t="shared" si="1"/>
        <v>2</v>
      </c>
      <c r="CV37" s="26">
        <f t="shared" ref="CV37:FG37" si="2">SUM(CV14:CV36)</f>
        <v>9</v>
      </c>
      <c r="CW37" s="26">
        <f t="shared" si="2"/>
        <v>12</v>
      </c>
      <c r="CX37" s="26">
        <f t="shared" si="2"/>
        <v>2</v>
      </c>
      <c r="CY37" s="26">
        <f t="shared" si="2"/>
        <v>9</v>
      </c>
      <c r="CZ37" s="26">
        <f t="shared" si="2"/>
        <v>12</v>
      </c>
      <c r="DA37" s="26">
        <f t="shared" si="2"/>
        <v>2</v>
      </c>
      <c r="DB37" s="26">
        <f t="shared" si="2"/>
        <v>9</v>
      </c>
      <c r="DC37" s="26">
        <f t="shared" si="2"/>
        <v>12</v>
      </c>
      <c r="DD37" s="26">
        <f t="shared" si="2"/>
        <v>2</v>
      </c>
      <c r="DE37" s="26">
        <f t="shared" si="2"/>
        <v>9</v>
      </c>
      <c r="DF37" s="26">
        <f t="shared" si="2"/>
        <v>12</v>
      </c>
      <c r="DG37" s="26">
        <f t="shared" si="2"/>
        <v>3</v>
      </c>
      <c r="DH37" s="26">
        <f t="shared" si="2"/>
        <v>6</v>
      </c>
      <c r="DI37" s="26">
        <f t="shared" si="2"/>
        <v>14</v>
      </c>
      <c r="DJ37" s="26">
        <f t="shared" si="2"/>
        <v>3</v>
      </c>
      <c r="DK37" s="26">
        <f t="shared" si="2"/>
        <v>6</v>
      </c>
      <c r="DL37" s="26">
        <f t="shared" si="2"/>
        <v>14</v>
      </c>
      <c r="DM37" s="26">
        <f t="shared" si="2"/>
        <v>3</v>
      </c>
      <c r="DN37" s="26">
        <f t="shared" si="2"/>
        <v>6</v>
      </c>
      <c r="DO37" s="26">
        <f t="shared" si="2"/>
        <v>14</v>
      </c>
      <c r="DP37" s="26">
        <f t="shared" si="2"/>
        <v>3</v>
      </c>
      <c r="DQ37" s="26">
        <f t="shared" si="2"/>
        <v>6</v>
      </c>
      <c r="DR37" s="26">
        <f t="shared" si="2"/>
        <v>14</v>
      </c>
      <c r="DS37" s="26">
        <f t="shared" si="2"/>
        <v>3</v>
      </c>
      <c r="DT37" s="26">
        <f t="shared" si="2"/>
        <v>6</v>
      </c>
      <c r="DU37" s="26">
        <f t="shared" si="2"/>
        <v>14</v>
      </c>
      <c r="DV37" s="26">
        <f t="shared" si="2"/>
        <v>3</v>
      </c>
      <c r="DW37" s="26">
        <f t="shared" si="2"/>
        <v>6</v>
      </c>
      <c r="DX37" s="26">
        <f t="shared" si="2"/>
        <v>14</v>
      </c>
      <c r="DY37" s="26">
        <f t="shared" si="2"/>
        <v>5</v>
      </c>
      <c r="DZ37" s="26">
        <f t="shared" si="2"/>
        <v>6</v>
      </c>
      <c r="EA37" s="26">
        <f t="shared" si="2"/>
        <v>12</v>
      </c>
      <c r="EB37" s="26">
        <f t="shared" si="2"/>
        <v>5</v>
      </c>
      <c r="EC37" s="26">
        <f t="shared" si="2"/>
        <v>6</v>
      </c>
      <c r="ED37" s="26">
        <f t="shared" si="2"/>
        <v>12</v>
      </c>
      <c r="EE37" s="26">
        <f t="shared" si="2"/>
        <v>5</v>
      </c>
      <c r="EF37" s="26">
        <f t="shared" si="2"/>
        <v>6</v>
      </c>
      <c r="EG37" s="26">
        <f t="shared" si="2"/>
        <v>12</v>
      </c>
      <c r="EH37" s="26">
        <f t="shared" si="2"/>
        <v>5</v>
      </c>
      <c r="EI37" s="26">
        <f t="shared" si="2"/>
        <v>6</v>
      </c>
      <c r="EJ37" s="26">
        <f t="shared" si="2"/>
        <v>12</v>
      </c>
      <c r="EK37" s="26">
        <f t="shared" si="2"/>
        <v>5</v>
      </c>
      <c r="EL37" s="26">
        <f t="shared" si="2"/>
        <v>6</v>
      </c>
      <c r="EM37" s="26">
        <f t="shared" si="2"/>
        <v>12</v>
      </c>
      <c r="EN37" s="26">
        <f t="shared" si="2"/>
        <v>5</v>
      </c>
      <c r="EO37" s="26">
        <f t="shared" si="2"/>
        <v>6</v>
      </c>
      <c r="EP37" s="26">
        <f t="shared" si="2"/>
        <v>12</v>
      </c>
      <c r="EQ37" s="26">
        <f t="shared" si="2"/>
        <v>5</v>
      </c>
      <c r="ER37" s="26">
        <f t="shared" si="2"/>
        <v>6</v>
      </c>
      <c r="ES37" s="26">
        <f t="shared" si="2"/>
        <v>12</v>
      </c>
      <c r="ET37" s="26">
        <f t="shared" si="2"/>
        <v>2</v>
      </c>
      <c r="EU37" s="26">
        <f t="shared" si="2"/>
        <v>8</v>
      </c>
      <c r="EV37" s="26">
        <f t="shared" si="2"/>
        <v>13</v>
      </c>
      <c r="EW37" s="26">
        <f t="shared" si="2"/>
        <v>2</v>
      </c>
      <c r="EX37" s="26">
        <f t="shared" si="2"/>
        <v>8</v>
      </c>
      <c r="EY37" s="26">
        <f t="shared" si="2"/>
        <v>13</v>
      </c>
      <c r="EZ37" s="26">
        <f t="shared" si="2"/>
        <v>3</v>
      </c>
      <c r="FA37" s="26">
        <f t="shared" si="2"/>
        <v>7</v>
      </c>
      <c r="FB37" s="26">
        <f t="shared" si="2"/>
        <v>13</v>
      </c>
      <c r="FC37" s="26">
        <f t="shared" si="2"/>
        <v>2</v>
      </c>
      <c r="FD37" s="26">
        <f t="shared" si="2"/>
        <v>8</v>
      </c>
      <c r="FE37" s="26">
        <f t="shared" si="2"/>
        <v>13</v>
      </c>
      <c r="FF37" s="26">
        <f t="shared" si="2"/>
        <v>2</v>
      </c>
      <c r="FG37" s="26">
        <f t="shared" si="2"/>
        <v>8</v>
      </c>
      <c r="FH37" s="26">
        <f t="shared" ref="FH37:GR37" si="3">SUM(FH14:FH36)</f>
        <v>13</v>
      </c>
      <c r="FI37" s="26">
        <f t="shared" si="3"/>
        <v>2</v>
      </c>
      <c r="FJ37" s="26">
        <f t="shared" si="3"/>
        <v>10</v>
      </c>
      <c r="FK37" s="26">
        <f t="shared" si="3"/>
        <v>11</v>
      </c>
      <c r="FL37" s="26">
        <f t="shared" si="3"/>
        <v>2</v>
      </c>
      <c r="FM37" s="26">
        <f t="shared" si="3"/>
        <v>10</v>
      </c>
      <c r="FN37" s="26">
        <f t="shared" si="3"/>
        <v>11</v>
      </c>
      <c r="FO37" s="26">
        <f t="shared" si="3"/>
        <v>2</v>
      </c>
      <c r="FP37" s="26">
        <f t="shared" si="3"/>
        <v>10</v>
      </c>
      <c r="FQ37" s="26">
        <f t="shared" si="3"/>
        <v>11</v>
      </c>
      <c r="FR37" s="26">
        <f t="shared" si="3"/>
        <v>5</v>
      </c>
      <c r="FS37" s="26">
        <f t="shared" si="3"/>
        <v>6</v>
      </c>
      <c r="FT37" s="26">
        <f t="shared" si="3"/>
        <v>12</v>
      </c>
      <c r="FU37" s="26">
        <f t="shared" si="3"/>
        <v>5</v>
      </c>
      <c r="FV37" s="26">
        <f t="shared" si="3"/>
        <v>6</v>
      </c>
      <c r="FW37" s="26">
        <f t="shared" si="3"/>
        <v>12</v>
      </c>
      <c r="FX37" s="26">
        <f t="shared" si="3"/>
        <v>5</v>
      </c>
      <c r="FY37" s="26">
        <f t="shared" si="3"/>
        <v>6</v>
      </c>
      <c r="FZ37" s="26">
        <f t="shared" si="3"/>
        <v>12</v>
      </c>
      <c r="GA37" s="26">
        <f t="shared" si="3"/>
        <v>2</v>
      </c>
      <c r="GB37" s="26">
        <f t="shared" si="3"/>
        <v>9</v>
      </c>
      <c r="GC37" s="26">
        <f t="shared" si="3"/>
        <v>12</v>
      </c>
      <c r="GD37" s="26">
        <f t="shared" si="3"/>
        <v>2</v>
      </c>
      <c r="GE37" s="26">
        <f t="shared" si="3"/>
        <v>9</v>
      </c>
      <c r="GF37" s="26">
        <f t="shared" si="3"/>
        <v>12</v>
      </c>
      <c r="GG37" s="26">
        <f t="shared" si="3"/>
        <v>2</v>
      </c>
      <c r="GH37" s="26">
        <f t="shared" si="3"/>
        <v>9</v>
      </c>
      <c r="GI37" s="26">
        <f t="shared" si="3"/>
        <v>12</v>
      </c>
      <c r="GJ37" s="26">
        <f t="shared" si="3"/>
        <v>2</v>
      </c>
      <c r="GK37" s="26">
        <f t="shared" si="3"/>
        <v>9</v>
      </c>
      <c r="GL37" s="26">
        <f t="shared" si="3"/>
        <v>12</v>
      </c>
      <c r="GM37" s="26">
        <f t="shared" si="3"/>
        <v>2</v>
      </c>
      <c r="GN37" s="26">
        <f t="shared" si="3"/>
        <v>10</v>
      </c>
      <c r="GO37" s="26">
        <f t="shared" si="3"/>
        <v>11</v>
      </c>
      <c r="GP37" s="26">
        <f t="shared" si="3"/>
        <v>2</v>
      </c>
      <c r="GQ37" s="26">
        <f t="shared" si="3"/>
        <v>9</v>
      </c>
      <c r="GR37" s="26">
        <f t="shared" si="3"/>
        <v>12</v>
      </c>
    </row>
    <row r="38" spans="1:202">
      <c r="A38" s="47" t="s">
        <v>244</v>
      </c>
      <c r="B38" s="48"/>
      <c r="C38" s="9">
        <f t="shared" ref="C38:BN38" si="4">C37/23%</f>
        <v>8.695652173913043</v>
      </c>
      <c r="D38" s="9">
        <f t="shared" si="4"/>
        <v>39.130434782608695</v>
      </c>
      <c r="E38" s="9">
        <f t="shared" si="4"/>
        <v>52.173913043478258</v>
      </c>
      <c r="F38" s="9">
        <f t="shared" si="4"/>
        <v>8.695652173913043</v>
      </c>
      <c r="G38" s="9">
        <f t="shared" si="4"/>
        <v>39.130434782608695</v>
      </c>
      <c r="H38" s="9">
        <f t="shared" si="4"/>
        <v>52.173913043478258</v>
      </c>
      <c r="I38" s="9">
        <f t="shared" si="4"/>
        <v>8.695652173913043</v>
      </c>
      <c r="J38" s="9">
        <f t="shared" si="4"/>
        <v>39.130434782608695</v>
      </c>
      <c r="K38" s="9">
        <f t="shared" si="4"/>
        <v>52.173913043478258</v>
      </c>
      <c r="L38" s="9">
        <f t="shared" si="4"/>
        <v>8.695652173913043</v>
      </c>
      <c r="M38" s="9">
        <f t="shared" si="4"/>
        <v>52.173913043478258</v>
      </c>
      <c r="N38" s="9">
        <f t="shared" si="4"/>
        <v>39.130434782608695</v>
      </c>
      <c r="O38" s="9">
        <f t="shared" si="4"/>
        <v>8.695652173913043</v>
      </c>
      <c r="P38" s="9">
        <f t="shared" si="4"/>
        <v>39.130434782608695</v>
      </c>
      <c r="Q38" s="9">
        <f t="shared" si="4"/>
        <v>52.173913043478258</v>
      </c>
      <c r="R38" s="9">
        <f t="shared" si="4"/>
        <v>8.695652173913043</v>
      </c>
      <c r="S38" s="9">
        <f t="shared" si="4"/>
        <v>47.826086956521735</v>
      </c>
      <c r="T38" s="9">
        <f t="shared" si="4"/>
        <v>43.478260869565219</v>
      </c>
      <c r="U38" s="9">
        <f t="shared" si="4"/>
        <v>8.695652173913043</v>
      </c>
      <c r="V38" s="9">
        <f t="shared" si="4"/>
        <v>39.130434782608695</v>
      </c>
      <c r="W38" s="9">
        <f t="shared" si="4"/>
        <v>52.173913043478258</v>
      </c>
      <c r="X38" s="9">
        <f t="shared" si="4"/>
        <v>8.695652173913043</v>
      </c>
      <c r="Y38" s="9">
        <f t="shared" si="4"/>
        <v>34.782608695652172</v>
      </c>
      <c r="Z38" s="9">
        <f t="shared" si="4"/>
        <v>56.521739130434781</v>
      </c>
      <c r="AA38" s="9">
        <f t="shared" si="4"/>
        <v>8.695652173913043</v>
      </c>
      <c r="AB38" s="9">
        <f t="shared" si="4"/>
        <v>39.130434782608695</v>
      </c>
      <c r="AC38" s="9">
        <f t="shared" si="4"/>
        <v>52.173913043478258</v>
      </c>
      <c r="AD38" s="9">
        <f t="shared" si="4"/>
        <v>8.695652173913043</v>
      </c>
      <c r="AE38" s="9">
        <f t="shared" si="4"/>
        <v>39.130434782608695</v>
      </c>
      <c r="AF38" s="9">
        <f t="shared" si="4"/>
        <v>52.173913043478258</v>
      </c>
      <c r="AG38" s="9">
        <f t="shared" si="4"/>
        <v>8.695652173913043</v>
      </c>
      <c r="AH38" s="9">
        <f t="shared" si="4"/>
        <v>39.130434782608695</v>
      </c>
      <c r="AI38" s="9">
        <f t="shared" si="4"/>
        <v>52.173913043478258</v>
      </c>
      <c r="AJ38" s="9">
        <f t="shared" si="4"/>
        <v>8.695652173913043</v>
      </c>
      <c r="AK38" s="9">
        <f t="shared" si="4"/>
        <v>39.130434782608695</v>
      </c>
      <c r="AL38" s="9">
        <f t="shared" si="4"/>
        <v>52.173913043478258</v>
      </c>
      <c r="AM38" s="9">
        <f t="shared" si="4"/>
        <v>8.695652173913043</v>
      </c>
      <c r="AN38" s="9">
        <f t="shared" si="4"/>
        <v>34.782608695652172</v>
      </c>
      <c r="AO38" s="9">
        <f t="shared" si="4"/>
        <v>56.521739130434781</v>
      </c>
      <c r="AP38" s="9">
        <f t="shared" si="4"/>
        <v>4.3478260869565215</v>
      </c>
      <c r="AQ38" s="9">
        <f t="shared" si="4"/>
        <v>34.782608695652172</v>
      </c>
      <c r="AR38" s="9">
        <f t="shared" si="4"/>
        <v>56.521739130434781</v>
      </c>
      <c r="AS38" s="9">
        <f t="shared" si="4"/>
        <v>8.695652173913043</v>
      </c>
      <c r="AT38" s="9">
        <f t="shared" si="4"/>
        <v>34.782608695652172</v>
      </c>
      <c r="AU38" s="9">
        <f t="shared" si="4"/>
        <v>56.521739130434781</v>
      </c>
      <c r="AV38" s="9">
        <f t="shared" si="4"/>
        <v>8.695652173913043</v>
      </c>
      <c r="AW38" s="9">
        <f t="shared" si="4"/>
        <v>34.782608695652172</v>
      </c>
      <c r="AX38" s="9">
        <f t="shared" si="4"/>
        <v>56.521739130434781</v>
      </c>
      <c r="AY38" s="9">
        <f t="shared" si="4"/>
        <v>8.695652173913043</v>
      </c>
      <c r="AZ38" s="9">
        <f t="shared" si="4"/>
        <v>34.782608695652172</v>
      </c>
      <c r="BA38" s="9">
        <f t="shared" si="4"/>
        <v>56.521739130434781</v>
      </c>
      <c r="BB38" s="9">
        <f t="shared" si="4"/>
        <v>8.695652173913043</v>
      </c>
      <c r="BC38" s="9">
        <f t="shared" si="4"/>
        <v>34.782608695652172</v>
      </c>
      <c r="BD38" s="9">
        <f t="shared" si="4"/>
        <v>56.521739130434781</v>
      </c>
      <c r="BE38" s="9">
        <f t="shared" si="4"/>
        <v>8.695652173913043</v>
      </c>
      <c r="BF38" s="9">
        <f t="shared" si="4"/>
        <v>56.521739130434781</v>
      </c>
      <c r="BG38" s="9">
        <f t="shared" si="4"/>
        <v>34.782608695652172</v>
      </c>
      <c r="BH38" s="9">
        <f t="shared" si="4"/>
        <v>8.695652173913043</v>
      </c>
      <c r="BI38" s="9">
        <f t="shared" si="4"/>
        <v>56.521739130434781</v>
      </c>
      <c r="BJ38" s="9">
        <f t="shared" si="4"/>
        <v>30.434782608695652</v>
      </c>
      <c r="BK38" s="9">
        <f t="shared" si="4"/>
        <v>47.826086956521735</v>
      </c>
      <c r="BL38" s="9">
        <f t="shared" si="4"/>
        <v>21.739130434782609</v>
      </c>
      <c r="BM38" s="9">
        <f t="shared" si="4"/>
        <v>30.434782608695652</v>
      </c>
      <c r="BN38" s="9">
        <f t="shared" si="4"/>
        <v>21.739130434782609</v>
      </c>
      <c r="BO38" s="9">
        <f t="shared" ref="BO38:CG38" si="5">BO37/23%</f>
        <v>30.434782608695652</v>
      </c>
      <c r="BP38" s="9">
        <f t="shared" si="5"/>
        <v>47.826086956521735</v>
      </c>
      <c r="BQ38" s="9">
        <f t="shared" si="5"/>
        <v>21.739130434782609</v>
      </c>
      <c r="BR38" s="9">
        <f t="shared" si="5"/>
        <v>30.434782608695652</v>
      </c>
      <c r="BS38" s="9">
        <f t="shared" si="5"/>
        <v>47.826086956521735</v>
      </c>
      <c r="BT38" s="9">
        <f t="shared" si="5"/>
        <v>21.739130434782609</v>
      </c>
      <c r="BU38" s="9">
        <f t="shared" si="5"/>
        <v>30.434782608695652</v>
      </c>
      <c r="BV38" s="9">
        <f t="shared" si="5"/>
        <v>47.826086956521735</v>
      </c>
      <c r="BW38" s="9">
        <f t="shared" si="5"/>
        <v>21.739130434782609</v>
      </c>
      <c r="BX38" s="9">
        <f t="shared" si="5"/>
        <v>34.782608695652172</v>
      </c>
      <c r="BY38" s="9">
        <f t="shared" si="5"/>
        <v>43.478260869565219</v>
      </c>
      <c r="BZ38" s="9">
        <f t="shared" si="5"/>
        <v>21.739130434782609</v>
      </c>
      <c r="CA38" s="9">
        <f t="shared" si="5"/>
        <v>34.782608695652172</v>
      </c>
      <c r="CB38" s="9">
        <f t="shared" si="5"/>
        <v>43.478260869565219</v>
      </c>
      <c r="CC38" s="9">
        <f t="shared" si="5"/>
        <v>21.739130434782609</v>
      </c>
      <c r="CD38" s="9">
        <f t="shared" si="5"/>
        <v>30.434782608695652</v>
      </c>
      <c r="CE38" s="9">
        <f t="shared" si="5"/>
        <v>47.826086956521735</v>
      </c>
      <c r="CF38" s="9">
        <f t="shared" si="5"/>
        <v>13.043478260869565</v>
      </c>
      <c r="CG38" s="9">
        <f t="shared" si="5"/>
        <v>26.086956521739129</v>
      </c>
      <c r="CH38" s="9">
        <f>CH37/23%</f>
        <v>60.869565217391305</v>
      </c>
      <c r="CI38" s="9">
        <f>CI37/23%</f>
        <v>21.739130434782609</v>
      </c>
      <c r="CJ38" s="9">
        <f>CJ37/23%</f>
        <v>30.434782608695652</v>
      </c>
      <c r="CK38" s="9">
        <f>CK37/23%</f>
        <v>47.826086956521735</v>
      </c>
      <c r="CL38" s="9">
        <f>CL37/23%</f>
        <v>8.695652173913043</v>
      </c>
      <c r="CM38" s="9">
        <f t="shared" ref="CM38:EX38" si="6">CM37/23%</f>
        <v>34.782608695652172</v>
      </c>
      <c r="CN38" s="9">
        <f t="shared" si="6"/>
        <v>56.521739130434781</v>
      </c>
      <c r="CO38" s="9">
        <f t="shared" si="6"/>
        <v>8.695652173913043</v>
      </c>
      <c r="CP38" s="9">
        <f t="shared" si="6"/>
        <v>39.130434782608695</v>
      </c>
      <c r="CQ38" s="9">
        <f t="shared" si="6"/>
        <v>52.173913043478258</v>
      </c>
      <c r="CR38" s="9">
        <f t="shared" si="6"/>
        <v>8.695652173913043</v>
      </c>
      <c r="CS38" s="9">
        <f t="shared" si="6"/>
        <v>39.130434782608695</v>
      </c>
      <c r="CT38" s="9">
        <f t="shared" si="6"/>
        <v>52.173913043478258</v>
      </c>
      <c r="CU38" s="9">
        <f t="shared" si="6"/>
        <v>8.695652173913043</v>
      </c>
      <c r="CV38" s="9">
        <f t="shared" si="6"/>
        <v>39.130434782608695</v>
      </c>
      <c r="CW38" s="9">
        <f t="shared" si="6"/>
        <v>52.173913043478258</v>
      </c>
      <c r="CX38" s="9">
        <f t="shared" si="6"/>
        <v>8.695652173913043</v>
      </c>
      <c r="CY38" s="9">
        <f t="shared" si="6"/>
        <v>39.130434782608695</v>
      </c>
      <c r="CZ38" s="9">
        <f t="shared" si="6"/>
        <v>52.173913043478258</v>
      </c>
      <c r="DA38" s="9">
        <f t="shared" si="6"/>
        <v>8.695652173913043</v>
      </c>
      <c r="DB38" s="9">
        <f t="shared" si="6"/>
        <v>39.130434782608695</v>
      </c>
      <c r="DC38" s="9">
        <f t="shared" si="6"/>
        <v>52.173913043478258</v>
      </c>
      <c r="DD38" s="9">
        <f t="shared" si="6"/>
        <v>8.695652173913043</v>
      </c>
      <c r="DE38" s="9">
        <f t="shared" si="6"/>
        <v>39.130434782608695</v>
      </c>
      <c r="DF38" s="9">
        <f t="shared" si="6"/>
        <v>52.173913043478258</v>
      </c>
      <c r="DG38" s="9">
        <f t="shared" si="6"/>
        <v>13.043478260869565</v>
      </c>
      <c r="DH38" s="9">
        <f t="shared" si="6"/>
        <v>26.086956521739129</v>
      </c>
      <c r="DI38" s="9">
        <f t="shared" si="6"/>
        <v>60.869565217391305</v>
      </c>
      <c r="DJ38" s="9">
        <f t="shared" si="6"/>
        <v>13.043478260869565</v>
      </c>
      <c r="DK38" s="9">
        <f t="shared" si="6"/>
        <v>26.086956521739129</v>
      </c>
      <c r="DL38" s="9">
        <f t="shared" si="6"/>
        <v>60.869565217391305</v>
      </c>
      <c r="DM38" s="9">
        <f t="shared" si="6"/>
        <v>13.043478260869565</v>
      </c>
      <c r="DN38" s="9">
        <f t="shared" si="6"/>
        <v>26.086956521739129</v>
      </c>
      <c r="DO38" s="9">
        <f t="shared" si="6"/>
        <v>60.869565217391305</v>
      </c>
      <c r="DP38" s="9">
        <f t="shared" si="6"/>
        <v>13.043478260869565</v>
      </c>
      <c r="DQ38" s="9">
        <f t="shared" si="6"/>
        <v>26.086956521739129</v>
      </c>
      <c r="DR38" s="9">
        <f t="shared" si="6"/>
        <v>60.869565217391305</v>
      </c>
      <c r="DS38" s="9">
        <f t="shared" si="6"/>
        <v>13.043478260869565</v>
      </c>
      <c r="DT38" s="9">
        <f t="shared" si="6"/>
        <v>26.086956521739129</v>
      </c>
      <c r="DU38" s="9">
        <f t="shared" si="6"/>
        <v>60.869565217391305</v>
      </c>
      <c r="DV38" s="9">
        <f t="shared" si="6"/>
        <v>13.043478260869565</v>
      </c>
      <c r="DW38" s="9">
        <f t="shared" si="6"/>
        <v>26.086956521739129</v>
      </c>
      <c r="DX38" s="9">
        <f t="shared" si="6"/>
        <v>60.869565217391305</v>
      </c>
      <c r="DY38" s="9">
        <f t="shared" si="6"/>
        <v>21.739130434782609</v>
      </c>
      <c r="DZ38" s="9">
        <f t="shared" si="6"/>
        <v>26.086956521739129</v>
      </c>
      <c r="EA38" s="9">
        <f t="shared" si="6"/>
        <v>52.173913043478258</v>
      </c>
      <c r="EB38" s="9">
        <f t="shared" si="6"/>
        <v>21.739130434782609</v>
      </c>
      <c r="EC38" s="9">
        <f t="shared" si="6"/>
        <v>26.086956521739129</v>
      </c>
      <c r="ED38" s="9">
        <f t="shared" si="6"/>
        <v>52.173913043478258</v>
      </c>
      <c r="EE38" s="9">
        <f t="shared" si="6"/>
        <v>21.739130434782609</v>
      </c>
      <c r="EF38" s="9">
        <f t="shared" si="6"/>
        <v>26.086956521739129</v>
      </c>
      <c r="EG38" s="9">
        <f t="shared" si="6"/>
        <v>52.173913043478258</v>
      </c>
      <c r="EH38" s="9">
        <f t="shared" si="6"/>
        <v>21.739130434782609</v>
      </c>
      <c r="EI38" s="9">
        <f t="shared" si="6"/>
        <v>26.086956521739129</v>
      </c>
      <c r="EJ38" s="9">
        <f t="shared" si="6"/>
        <v>52.173913043478258</v>
      </c>
      <c r="EK38" s="9">
        <f t="shared" si="6"/>
        <v>21.739130434782609</v>
      </c>
      <c r="EL38" s="9">
        <f t="shared" si="6"/>
        <v>26.086956521739129</v>
      </c>
      <c r="EM38" s="9">
        <f t="shared" si="6"/>
        <v>52.173913043478258</v>
      </c>
      <c r="EN38" s="9">
        <f t="shared" si="6"/>
        <v>21.739130434782609</v>
      </c>
      <c r="EO38" s="9">
        <f t="shared" si="6"/>
        <v>26.086956521739129</v>
      </c>
      <c r="EP38" s="9">
        <f t="shared" si="6"/>
        <v>52.173913043478258</v>
      </c>
      <c r="EQ38" s="9">
        <f t="shared" si="6"/>
        <v>21.739130434782609</v>
      </c>
      <c r="ER38" s="9">
        <f t="shared" si="6"/>
        <v>26.086956521739129</v>
      </c>
      <c r="ES38" s="9">
        <f t="shared" si="6"/>
        <v>52.173913043478258</v>
      </c>
      <c r="ET38" s="9">
        <f t="shared" si="6"/>
        <v>8.695652173913043</v>
      </c>
      <c r="EU38" s="9">
        <f t="shared" si="6"/>
        <v>34.782608695652172</v>
      </c>
      <c r="EV38" s="9">
        <f t="shared" si="6"/>
        <v>56.521739130434781</v>
      </c>
      <c r="EW38" s="9">
        <f t="shared" si="6"/>
        <v>8.695652173913043</v>
      </c>
      <c r="EX38" s="9">
        <f t="shared" si="6"/>
        <v>34.782608695652172</v>
      </c>
      <c r="EY38" s="9">
        <f t="shared" ref="EY38:GR38" si="7">EY37/23%</f>
        <v>56.521739130434781</v>
      </c>
      <c r="EZ38" s="9">
        <f t="shared" si="7"/>
        <v>13.043478260869565</v>
      </c>
      <c r="FA38" s="9">
        <f t="shared" si="7"/>
        <v>30.434782608695652</v>
      </c>
      <c r="FB38" s="9">
        <f t="shared" si="7"/>
        <v>56.521739130434781</v>
      </c>
      <c r="FC38" s="9">
        <f t="shared" si="7"/>
        <v>8.695652173913043</v>
      </c>
      <c r="FD38" s="9">
        <f t="shared" si="7"/>
        <v>34.782608695652172</v>
      </c>
      <c r="FE38" s="9">
        <f t="shared" si="7"/>
        <v>56.521739130434781</v>
      </c>
      <c r="FF38" s="9">
        <f t="shared" si="7"/>
        <v>8.695652173913043</v>
      </c>
      <c r="FG38" s="9">
        <f t="shared" si="7"/>
        <v>34.782608695652172</v>
      </c>
      <c r="FH38" s="9">
        <f t="shared" si="7"/>
        <v>56.521739130434781</v>
      </c>
      <c r="FI38" s="9">
        <f t="shared" si="7"/>
        <v>8.695652173913043</v>
      </c>
      <c r="FJ38" s="9">
        <f t="shared" si="7"/>
        <v>43.478260869565219</v>
      </c>
      <c r="FK38" s="9">
        <f t="shared" si="7"/>
        <v>47.826086956521735</v>
      </c>
      <c r="FL38" s="9">
        <f t="shared" si="7"/>
        <v>8.695652173913043</v>
      </c>
      <c r="FM38" s="9">
        <f t="shared" si="7"/>
        <v>43.478260869565219</v>
      </c>
      <c r="FN38" s="9">
        <f t="shared" si="7"/>
        <v>47.826086956521735</v>
      </c>
      <c r="FO38" s="9">
        <f t="shared" si="7"/>
        <v>8.695652173913043</v>
      </c>
      <c r="FP38" s="9">
        <f t="shared" si="7"/>
        <v>43.478260869565219</v>
      </c>
      <c r="FQ38" s="9">
        <f t="shared" si="7"/>
        <v>47.826086956521735</v>
      </c>
      <c r="FR38" s="9">
        <f t="shared" si="7"/>
        <v>21.739130434782609</v>
      </c>
      <c r="FS38" s="9">
        <f t="shared" si="7"/>
        <v>26.086956521739129</v>
      </c>
      <c r="FT38" s="9">
        <f t="shared" si="7"/>
        <v>52.173913043478258</v>
      </c>
      <c r="FU38" s="9">
        <f t="shared" si="7"/>
        <v>21.739130434782609</v>
      </c>
      <c r="FV38" s="9">
        <f t="shared" si="7"/>
        <v>26.086956521739129</v>
      </c>
      <c r="FW38" s="9">
        <f t="shared" si="7"/>
        <v>52.173913043478258</v>
      </c>
      <c r="FX38" s="9">
        <f t="shared" si="7"/>
        <v>21.739130434782609</v>
      </c>
      <c r="FY38" s="9">
        <f t="shared" si="7"/>
        <v>26.086956521739129</v>
      </c>
      <c r="FZ38" s="9">
        <f t="shared" si="7"/>
        <v>52.173913043478258</v>
      </c>
      <c r="GA38" s="9">
        <f t="shared" si="7"/>
        <v>8.695652173913043</v>
      </c>
      <c r="GB38" s="9">
        <f t="shared" si="7"/>
        <v>39.130434782608695</v>
      </c>
      <c r="GC38" s="9">
        <f t="shared" si="7"/>
        <v>52.173913043478258</v>
      </c>
      <c r="GD38" s="9">
        <f t="shared" si="7"/>
        <v>8.695652173913043</v>
      </c>
      <c r="GE38" s="9">
        <f t="shared" si="7"/>
        <v>39.130434782608695</v>
      </c>
      <c r="GF38" s="9">
        <f t="shared" si="7"/>
        <v>52.173913043478258</v>
      </c>
      <c r="GG38" s="9">
        <f t="shared" si="7"/>
        <v>8.695652173913043</v>
      </c>
      <c r="GH38" s="9">
        <f t="shared" si="7"/>
        <v>39.130434782608695</v>
      </c>
      <c r="GI38" s="9">
        <f t="shared" si="7"/>
        <v>52.173913043478258</v>
      </c>
      <c r="GJ38" s="9">
        <f t="shared" si="7"/>
        <v>8.695652173913043</v>
      </c>
      <c r="GK38" s="9">
        <f t="shared" si="7"/>
        <v>39.130434782608695</v>
      </c>
      <c r="GL38" s="9">
        <f t="shared" si="7"/>
        <v>52.173913043478258</v>
      </c>
      <c r="GM38" s="9">
        <f t="shared" si="7"/>
        <v>8.695652173913043</v>
      </c>
      <c r="GN38" s="9">
        <f t="shared" si="7"/>
        <v>43.478260869565219</v>
      </c>
      <c r="GO38" s="9">
        <f t="shared" si="7"/>
        <v>47.826086956521735</v>
      </c>
      <c r="GP38" s="9">
        <f t="shared" si="7"/>
        <v>8.695652173913043</v>
      </c>
      <c r="GQ38" s="9">
        <f t="shared" si="7"/>
        <v>39.130434782608695</v>
      </c>
      <c r="GR38" s="9">
        <f t="shared" si="7"/>
        <v>52.173913043478258</v>
      </c>
    </row>
    <row r="40" spans="1:202">
      <c r="B40" s="49" t="s">
        <v>235</v>
      </c>
      <c r="C40" s="49"/>
      <c r="D40" s="49"/>
      <c r="E40" s="49"/>
      <c r="F40" s="18"/>
      <c r="G40" s="18"/>
      <c r="H40" s="18"/>
      <c r="I40" s="18"/>
      <c r="J40" s="18"/>
      <c r="K40" s="18"/>
      <c r="L40" s="18"/>
      <c r="M40" s="18"/>
    </row>
    <row r="41" spans="1:202">
      <c r="B41" s="4" t="s">
        <v>236</v>
      </c>
      <c r="C41" s="17" t="s">
        <v>239</v>
      </c>
      <c r="D41" s="22">
        <f>E41/100*23</f>
        <v>2.0000000000000004</v>
      </c>
      <c r="E41" s="22">
        <f>(C38+F38+I38+L38+O38+R38)/6</f>
        <v>8.6956521739130448</v>
      </c>
      <c r="F41" s="34"/>
      <c r="G41" s="34"/>
      <c r="H41" s="34"/>
      <c r="I41" s="34"/>
      <c r="J41" s="34"/>
      <c r="K41" s="34"/>
      <c r="L41" s="34"/>
      <c r="M41" s="34"/>
      <c r="N41" s="35"/>
      <c r="O41" s="35"/>
      <c r="P41" s="35"/>
    </row>
    <row r="42" spans="1:202">
      <c r="B42" s="4" t="s">
        <v>237</v>
      </c>
      <c r="C42" s="17" t="s">
        <v>239</v>
      </c>
      <c r="D42" s="22">
        <v>9</v>
      </c>
      <c r="E42" s="22">
        <f>(D38+G38+J38+M38+P38+S38)/6</f>
        <v>42.75362318840579</v>
      </c>
      <c r="F42" s="34"/>
      <c r="G42" s="34"/>
      <c r="H42" s="34"/>
      <c r="I42" s="34"/>
      <c r="J42" s="34"/>
      <c r="K42" s="34"/>
      <c r="L42" s="34"/>
      <c r="M42" s="34"/>
      <c r="N42" s="35"/>
      <c r="O42" s="35"/>
      <c r="P42" s="35"/>
    </row>
    <row r="43" spans="1:202">
      <c r="B43" s="4" t="s">
        <v>238</v>
      </c>
      <c r="C43" s="17" t="s">
        <v>239</v>
      </c>
      <c r="D43" s="22">
        <v>12</v>
      </c>
      <c r="E43" s="22">
        <f>(E38+H38+K38+N38+Q38+T38)/6</f>
        <v>48.550724637681157</v>
      </c>
      <c r="F43" s="34"/>
      <c r="G43" s="34"/>
      <c r="H43" s="34"/>
      <c r="I43" s="34"/>
      <c r="J43" s="34"/>
      <c r="K43" s="34"/>
      <c r="L43" s="34"/>
      <c r="M43" s="34"/>
      <c r="N43" s="35"/>
      <c r="O43" s="35"/>
      <c r="P43" s="35"/>
    </row>
    <row r="44" spans="1:202">
      <c r="B44" s="17"/>
      <c r="C44" s="17"/>
      <c r="D44" s="21">
        <f>SUM(D41:D43)</f>
        <v>23</v>
      </c>
      <c r="E44" s="21">
        <f>SUM(E41:E43)</f>
        <v>100</v>
      </c>
      <c r="F44" s="34"/>
      <c r="G44" s="34"/>
      <c r="H44" s="34"/>
      <c r="I44" s="34"/>
      <c r="J44" s="34"/>
      <c r="K44" s="34"/>
      <c r="L44" s="34"/>
      <c r="M44" s="34"/>
      <c r="N44" s="35"/>
      <c r="O44" s="35"/>
      <c r="P44" s="35"/>
    </row>
    <row r="45" spans="1:202">
      <c r="B45" s="17"/>
      <c r="C45" s="17"/>
      <c r="D45" s="39" t="s">
        <v>14</v>
      </c>
      <c r="E45" s="39"/>
      <c r="F45" s="50" t="s">
        <v>3</v>
      </c>
      <c r="G45" s="51"/>
      <c r="H45" s="42" t="s">
        <v>45</v>
      </c>
      <c r="I45" s="43"/>
      <c r="J45" s="34"/>
      <c r="K45" s="34"/>
      <c r="L45" s="34"/>
      <c r="M45" s="34"/>
      <c r="N45" s="35"/>
      <c r="O45" s="35"/>
      <c r="P45" s="35"/>
    </row>
    <row r="46" spans="1:202">
      <c r="B46" s="4" t="s">
        <v>236</v>
      </c>
      <c r="C46" s="17" t="s">
        <v>240</v>
      </c>
      <c r="D46" s="22">
        <f>E46/100*23</f>
        <v>2.0000000000000004</v>
      </c>
      <c r="E46" s="22">
        <f>(U38+X38+AA38+AD38+AG38+AJ38)/6</f>
        <v>8.6956521739130448</v>
      </c>
      <c r="F46" s="22">
        <f>G46/100*23</f>
        <v>1.8333333333333333</v>
      </c>
      <c r="G46" s="22">
        <f>(AM38+AP38+AS38+AV38+AY38+BB38)/6</f>
        <v>7.9710144927536222</v>
      </c>
      <c r="H46" s="22">
        <f>I46/100*23</f>
        <v>5.0599999999999996</v>
      </c>
      <c r="I46" s="22">
        <v>22</v>
      </c>
      <c r="J46" s="36"/>
      <c r="K46" s="36"/>
      <c r="L46" s="36"/>
      <c r="M46" s="36"/>
      <c r="N46" s="35"/>
      <c r="O46" s="35"/>
      <c r="P46" s="35"/>
    </row>
    <row r="47" spans="1:202">
      <c r="B47" s="4" t="s">
        <v>237</v>
      </c>
      <c r="C47" s="17" t="s">
        <v>240</v>
      </c>
      <c r="D47" s="22">
        <f>E47/100*23</f>
        <v>8.8333333333333321</v>
      </c>
      <c r="E47" s="22">
        <f>(V38+Y38+AB38+AE38+AH38+AK38)/6</f>
        <v>38.405797101449274</v>
      </c>
      <c r="F47" s="22">
        <f>G47/100*23</f>
        <v>8.0000000000000018</v>
      </c>
      <c r="G47" s="22">
        <f>(AN38+AQ38+AT38+AW38+AZ38+BC38)/6</f>
        <v>34.782608695652179</v>
      </c>
      <c r="H47" s="22">
        <f>I47/100*23</f>
        <v>8.6666666666666679</v>
      </c>
      <c r="I47" s="22">
        <f>(BF38+BI38+BL38+BO38+BR38+BU38)/6</f>
        <v>37.681159420289859</v>
      </c>
      <c r="J47" s="36"/>
      <c r="K47" s="36"/>
      <c r="L47" s="36"/>
      <c r="M47" s="36"/>
      <c r="N47" s="35"/>
      <c r="O47" s="35"/>
      <c r="P47" s="35"/>
    </row>
    <row r="48" spans="1:202">
      <c r="B48" s="4" t="s">
        <v>238</v>
      </c>
      <c r="C48" s="17" t="s">
        <v>240</v>
      </c>
      <c r="D48" s="22">
        <f>E48/100*23</f>
        <v>12.166666666666668</v>
      </c>
      <c r="E48" s="22">
        <f>(W38+Z38+AC38+AF38+AI38+AL38)/6</f>
        <v>52.89855072463768</v>
      </c>
      <c r="F48" s="22">
        <f>G48/100*23</f>
        <v>12.999999999999998</v>
      </c>
      <c r="G48" s="22">
        <f>(AO38+AR38+AU38+AX38+BA38+BD38)/6</f>
        <v>56.521739130434774</v>
      </c>
      <c r="H48" s="22">
        <f>I48/100*23</f>
        <v>9.1666666666666661</v>
      </c>
      <c r="I48" s="22">
        <f>(BG38+BJ38+BM38+BP38+BS38+BV38)/6</f>
        <v>39.855072463768117</v>
      </c>
      <c r="J48" s="36"/>
      <c r="K48" s="36"/>
      <c r="L48" s="36"/>
      <c r="M48" s="36"/>
      <c r="N48" s="35"/>
      <c r="O48" s="35"/>
      <c r="P48" s="35"/>
    </row>
    <row r="49" spans="2:16">
      <c r="B49" s="17"/>
      <c r="C49" s="17"/>
      <c r="D49" s="21">
        <f t="shared" ref="D49:I49" si="8">SUM(D46:D48)</f>
        <v>23</v>
      </c>
      <c r="E49" s="21">
        <f t="shared" si="8"/>
        <v>100</v>
      </c>
      <c r="F49" s="21">
        <f>SUM(F46:F48)</f>
        <v>22.833333333333336</v>
      </c>
      <c r="G49" s="21">
        <v>100</v>
      </c>
      <c r="H49" s="21">
        <f>SUM(H46:H48)</f>
        <v>22.893333333333331</v>
      </c>
      <c r="I49" s="21">
        <f t="shared" si="8"/>
        <v>99.536231884057969</v>
      </c>
      <c r="J49" s="37"/>
      <c r="K49" s="37"/>
      <c r="L49" s="37"/>
      <c r="M49" s="37"/>
      <c r="N49" s="35"/>
      <c r="O49" s="35"/>
      <c r="P49" s="35"/>
    </row>
    <row r="50" spans="2:16">
      <c r="B50" s="4" t="s">
        <v>236</v>
      </c>
      <c r="C50" s="17" t="s">
        <v>241</v>
      </c>
      <c r="D50" s="22">
        <f>E50/100*23</f>
        <v>4.166666666666667</v>
      </c>
      <c r="E50" s="22">
        <f>(BW38+BZ38+CC38+CF38+CI38+CL38)/6</f>
        <v>18.115942028985508</v>
      </c>
      <c r="F50" s="34"/>
      <c r="G50" s="34"/>
      <c r="H50" s="34"/>
      <c r="I50" s="34"/>
      <c r="J50" s="34"/>
      <c r="K50" s="34"/>
      <c r="L50" s="34"/>
      <c r="M50" s="34"/>
      <c r="N50" s="35"/>
      <c r="O50" s="35"/>
      <c r="P50" s="35"/>
    </row>
    <row r="51" spans="2:16">
      <c r="B51" s="4" t="s">
        <v>237</v>
      </c>
      <c r="C51" s="17" t="s">
        <v>241</v>
      </c>
      <c r="D51" s="22">
        <f>E51/100*23</f>
        <v>7.333333333333333</v>
      </c>
      <c r="E51" s="22">
        <f>(BX38+CA38+CD38+CG38+CJ38+CM38)/6</f>
        <v>31.884057971014489</v>
      </c>
      <c r="F51" s="34"/>
      <c r="G51" s="34"/>
      <c r="H51" s="34"/>
      <c r="I51" s="34"/>
      <c r="J51" s="34"/>
      <c r="K51" s="34"/>
      <c r="L51" s="34"/>
      <c r="M51" s="34"/>
      <c r="N51" s="35"/>
      <c r="O51" s="35"/>
      <c r="P51" s="35"/>
    </row>
    <row r="52" spans="2:16">
      <c r="B52" s="4" t="s">
        <v>238</v>
      </c>
      <c r="C52" s="17" t="s">
        <v>241</v>
      </c>
      <c r="D52" s="22">
        <f>E52/100*23</f>
        <v>11.5</v>
      </c>
      <c r="E52" s="22">
        <f>(BY38+CB38+CE38+CH38+CK38+CN38)/6</f>
        <v>50</v>
      </c>
      <c r="F52" s="34"/>
      <c r="G52" s="34"/>
      <c r="H52" s="34"/>
      <c r="I52" s="34"/>
      <c r="J52" s="34"/>
      <c r="K52" s="34"/>
      <c r="L52" s="34"/>
      <c r="M52" s="34"/>
      <c r="N52" s="35"/>
      <c r="O52" s="35"/>
      <c r="P52" s="35"/>
    </row>
    <row r="53" spans="2:16">
      <c r="B53" s="17"/>
      <c r="C53" s="17"/>
      <c r="D53" s="21">
        <f>SUM(D50:D52)</f>
        <v>23</v>
      </c>
      <c r="E53" s="21">
        <f>SUM(E50:E52)</f>
        <v>100</v>
      </c>
      <c r="F53" s="34"/>
      <c r="G53" s="34"/>
      <c r="H53" s="34"/>
      <c r="I53" s="34"/>
      <c r="J53" s="34"/>
      <c r="K53" s="34"/>
      <c r="L53" s="34"/>
      <c r="M53" s="34"/>
      <c r="N53" s="35"/>
      <c r="O53" s="35"/>
      <c r="P53" s="35"/>
    </row>
    <row r="54" spans="2:16">
      <c r="B54" s="17"/>
      <c r="C54" s="17"/>
      <c r="D54" s="39" t="s">
        <v>28</v>
      </c>
      <c r="E54" s="39"/>
      <c r="F54" s="40" t="s">
        <v>23</v>
      </c>
      <c r="G54" s="41"/>
      <c r="H54" s="42" t="s">
        <v>29</v>
      </c>
      <c r="I54" s="43"/>
      <c r="J54" s="44" t="s">
        <v>30</v>
      </c>
      <c r="K54" s="44"/>
      <c r="L54" s="44" t="s">
        <v>24</v>
      </c>
      <c r="M54" s="44"/>
      <c r="N54" s="35"/>
      <c r="O54" s="35"/>
      <c r="P54" s="35"/>
    </row>
    <row r="55" spans="2:16">
      <c r="B55" s="4" t="s">
        <v>236</v>
      </c>
      <c r="C55" s="17" t="s">
        <v>242</v>
      </c>
      <c r="D55" s="22">
        <f>E55/100*23</f>
        <v>2.0000000000000004</v>
      </c>
      <c r="E55" s="22">
        <f>(CO38+CR38+CU38+CX38+DA38+DD38)/6</f>
        <v>8.6956521739130448</v>
      </c>
      <c r="F55" s="22">
        <f>G55/100*23</f>
        <v>3</v>
      </c>
      <c r="G55" s="22">
        <f>(DG38+DJ38+DM38+DP38+DS38+DV38)/6</f>
        <v>13.043478260869565</v>
      </c>
      <c r="H55" s="22">
        <f>I55/100*23</f>
        <v>5</v>
      </c>
      <c r="I55" s="22">
        <f>(DY38+EB38+EE38+EH38+EK38+EN38)/6</f>
        <v>21.739130434782609</v>
      </c>
      <c r="J55" s="22">
        <f>K55/100*23</f>
        <v>2.6666666666666665</v>
      </c>
      <c r="K55" s="22">
        <f>(EQ38+ET38+EW38+EZ38+FC38+FF38)/6</f>
        <v>11.594202898550725</v>
      </c>
      <c r="L55" s="22">
        <f>M55/100*23</f>
        <v>3.5</v>
      </c>
      <c r="M55" s="22">
        <f>(FI38+FL38+FO38+FR38+FU38+FX38)/6</f>
        <v>15.217391304347826</v>
      </c>
      <c r="N55" s="35"/>
      <c r="O55" s="35"/>
      <c r="P55" s="35"/>
    </row>
    <row r="56" spans="2:16">
      <c r="B56" s="4" t="s">
        <v>237</v>
      </c>
      <c r="C56" s="17" t="s">
        <v>242</v>
      </c>
      <c r="D56" s="22">
        <f>E56/100*23</f>
        <v>9</v>
      </c>
      <c r="E56" s="22">
        <f>(CP38+CS38+CV38+CY38+DB38+DE38)/6</f>
        <v>39.130434782608695</v>
      </c>
      <c r="F56" s="22">
        <f>G56/100*23</f>
        <v>6</v>
      </c>
      <c r="G56" s="22">
        <f>(DH38+DK38+DN38+DQ38+DT38+DW38)/6</f>
        <v>26.086956521739129</v>
      </c>
      <c r="H56" s="22">
        <f>I56/100*23</f>
        <v>6</v>
      </c>
      <c r="I56" s="22">
        <f>(DZ38+EC38+EF38+EI38+EL38+EO38)/6</f>
        <v>26.086956521739129</v>
      </c>
      <c r="J56" s="22">
        <f>K56/100*23</f>
        <v>7.5</v>
      </c>
      <c r="K56" s="22">
        <f>(ER38+EU38+EX38+FA38+FD38+FG38)/6</f>
        <v>32.608695652173914</v>
      </c>
      <c r="L56" s="22">
        <f>M56/100*23</f>
        <v>8</v>
      </c>
      <c r="M56" s="22">
        <f>(FJ38+FM38+FP38+FS38+FV38+FY38)/6</f>
        <v>34.782608695652172</v>
      </c>
      <c r="N56" s="35"/>
      <c r="O56" s="35"/>
      <c r="P56" s="35"/>
    </row>
    <row r="57" spans="2:16">
      <c r="B57" s="4" t="s">
        <v>238</v>
      </c>
      <c r="C57" s="17" t="s">
        <v>242</v>
      </c>
      <c r="D57" s="22">
        <f>E57/100*23</f>
        <v>12</v>
      </c>
      <c r="E57" s="22">
        <f>(CQ38+CT38+CW38+CZ38+DC38+DF38)/6</f>
        <v>52.173913043478258</v>
      </c>
      <c r="F57" s="22">
        <f>G57/100*23</f>
        <v>14</v>
      </c>
      <c r="G57" s="22">
        <f>(DI38+DL38+DO38+DR38+DU38+DX38)/6</f>
        <v>60.869565217391305</v>
      </c>
      <c r="H57" s="22">
        <f>I57/100*23</f>
        <v>12</v>
      </c>
      <c r="I57" s="22">
        <f>(EA38+ED38+EG38+EJ38+EM38+EP38)/6</f>
        <v>52.173913043478258</v>
      </c>
      <c r="J57" s="22">
        <f>K57/100*23</f>
        <v>12.833333333333332</v>
      </c>
      <c r="K57" s="22">
        <f>(ES38+EV38+EY38+FB38+FE38+FH38)/6</f>
        <v>55.797101449275353</v>
      </c>
      <c r="L57" s="22">
        <f>M57/100*23</f>
        <v>11.499999999999998</v>
      </c>
      <c r="M57" s="22">
        <f>(FK38+FN38+FQ38+FT38+FW38+FZ38)/6</f>
        <v>49.999999999999993</v>
      </c>
      <c r="N57" s="35"/>
      <c r="O57" s="35"/>
      <c r="P57" s="35"/>
    </row>
    <row r="58" spans="2:16">
      <c r="B58" s="17"/>
      <c r="C58" s="17"/>
      <c r="D58" s="21">
        <f>SUM(D55:D57)</f>
        <v>23</v>
      </c>
      <c r="E58" s="21">
        <f t="shared" ref="E58:M58" si="9">SUM(E55:E57)</f>
        <v>100</v>
      </c>
      <c r="F58" s="21">
        <f t="shared" si="9"/>
        <v>23</v>
      </c>
      <c r="G58" s="21">
        <f t="shared" si="9"/>
        <v>100</v>
      </c>
      <c r="H58" s="21">
        <f t="shared" si="9"/>
        <v>23</v>
      </c>
      <c r="I58" s="21">
        <f t="shared" si="9"/>
        <v>100</v>
      </c>
      <c r="J58" s="21">
        <f t="shared" si="9"/>
        <v>23</v>
      </c>
      <c r="K58" s="21">
        <f t="shared" si="9"/>
        <v>100</v>
      </c>
      <c r="L58" s="21">
        <f t="shared" si="9"/>
        <v>23</v>
      </c>
      <c r="M58" s="21">
        <f t="shared" si="9"/>
        <v>100</v>
      </c>
      <c r="N58" s="35"/>
      <c r="O58" s="35"/>
      <c r="P58" s="35"/>
    </row>
    <row r="59" spans="2:16">
      <c r="B59" s="4" t="s">
        <v>236</v>
      </c>
      <c r="C59" s="17" t="s">
        <v>243</v>
      </c>
      <c r="D59" s="22">
        <f>E59/100*23</f>
        <v>2.0000000000000004</v>
      </c>
      <c r="E59" s="22">
        <f>(GA38+GD38+GG38+GJ38+GM38+GP38)/6</f>
        <v>8.6956521739130448</v>
      </c>
      <c r="F59" s="34"/>
      <c r="G59" s="34"/>
      <c r="H59" s="34"/>
      <c r="I59" s="34"/>
      <c r="J59" s="34"/>
      <c r="K59" s="34"/>
      <c r="L59" s="34"/>
      <c r="M59" s="34"/>
      <c r="N59" s="35"/>
      <c r="O59" s="35"/>
      <c r="P59" s="35"/>
    </row>
    <row r="60" spans="2:16">
      <c r="B60" s="4" t="s">
        <v>237</v>
      </c>
      <c r="C60" s="17" t="s">
        <v>243</v>
      </c>
      <c r="D60" s="22">
        <f>E60/100*23</f>
        <v>9.1666666666666661</v>
      </c>
      <c r="E60" s="22">
        <f>(GB38+GE38+GH38+GK38+GN38+GQ38)/6</f>
        <v>39.855072463768117</v>
      </c>
      <c r="F60" s="34"/>
      <c r="G60" s="34"/>
      <c r="H60" s="34"/>
      <c r="I60" s="34"/>
      <c r="J60" s="34"/>
      <c r="K60" s="34"/>
      <c r="L60" s="34"/>
      <c r="M60" s="34"/>
      <c r="N60" s="35"/>
      <c r="O60" s="35"/>
      <c r="P60" s="35"/>
    </row>
    <row r="61" spans="2:16">
      <c r="B61" s="4" t="s">
        <v>238</v>
      </c>
      <c r="C61" s="17" t="s">
        <v>243</v>
      </c>
      <c r="D61" s="22">
        <f>E61/100*23</f>
        <v>11.833333333333332</v>
      </c>
      <c r="E61" s="22">
        <f>(GC38+GF38+GI38+GL38+GO38+GR38)/6</f>
        <v>51.449275362318836</v>
      </c>
      <c r="F61" s="34"/>
      <c r="G61" s="34"/>
      <c r="H61" s="34"/>
      <c r="I61" s="34"/>
      <c r="J61" s="34"/>
      <c r="K61" s="34"/>
      <c r="L61" s="34"/>
      <c r="M61" s="34"/>
      <c r="N61" s="35"/>
      <c r="O61" s="35"/>
      <c r="P61" s="35"/>
    </row>
    <row r="62" spans="2:16">
      <c r="B62" s="17"/>
      <c r="C62" s="17"/>
      <c r="D62" s="21">
        <f>SUM(D59:D61)</f>
        <v>23</v>
      </c>
      <c r="E62" s="21">
        <f>SUM(E59:E61)</f>
        <v>100</v>
      </c>
      <c r="F62" s="34"/>
      <c r="G62" s="34"/>
      <c r="H62" s="34"/>
      <c r="I62" s="34"/>
      <c r="J62" s="34"/>
      <c r="K62" s="34"/>
      <c r="L62" s="34"/>
      <c r="M62" s="34"/>
      <c r="N62" s="35"/>
      <c r="O62" s="35"/>
      <c r="P62" s="35"/>
    </row>
    <row r="63" spans="2:16"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54:E54"/>
    <mergeCell ref="F54:G54"/>
    <mergeCell ref="H54:I54"/>
    <mergeCell ref="J54:K54"/>
    <mergeCell ref="L54:M54"/>
    <mergeCell ref="A37:B37"/>
    <mergeCell ref="A38:B38"/>
    <mergeCell ref="B40:E40"/>
    <mergeCell ref="D45:E45"/>
    <mergeCell ref="F45:G45"/>
    <mergeCell ref="H45:I4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2"/>
  <sheetViews>
    <sheetView zoomScale="98" zoomScaleNormal="98" workbookViewId="0">
      <selection activeCell="I50" sqref="I50"/>
    </sheetView>
  </sheetViews>
  <sheetFormatPr defaultRowHeight="15"/>
  <cols>
    <col min="2" max="2" width="32.140625" customWidth="1"/>
  </cols>
  <sheetData>
    <row r="1" spans="1:254" ht="15.75">
      <c r="A1" s="5" t="s">
        <v>27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75">
      <c r="A2" s="75" t="s">
        <v>367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6"/>
      <c r="V2" s="6"/>
      <c r="W2" s="6"/>
      <c r="X2" s="6"/>
      <c r="Y2" s="6"/>
      <c r="Z2" s="6"/>
      <c r="AA2" s="6"/>
      <c r="AB2" s="6"/>
      <c r="GP2" s="59" t="s">
        <v>366</v>
      </c>
      <c r="GQ2" s="59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>
      <c r="A4" s="60" t="s">
        <v>0</v>
      </c>
      <c r="B4" s="60" t="s">
        <v>1</v>
      </c>
      <c r="C4" s="61" t="s">
        <v>15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2" t="s">
        <v>2</v>
      </c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3" t="s">
        <v>21</v>
      </c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4" t="s">
        <v>22</v>
      </c>
      <c r="CP4" s="65"/>
      <c r="CQ4" s="65"/>
      <c r="CR4" s="65"/>
      <c r="CS4" s="65"/>
      <c r="CT4" s="65"/>
      <c r="CU4" s="65"/>
      <c r="CV4" s="65"/>
      <c r="CW4" s="65"/>
      <c r="CX4" s="65"/>
      <c r="CY4" s="65"/>
      <c r="CZ4" s="65"/>
      <c r="DA4" s="65"/>
      <c r="DB4" s="65"/>
      <c r="DC4" s="65"/>
      <c r="DD4" s="65"/>
      <c r="DE4" s="65"/>
      <c r="DF4" s="65"/>
      <c r="DG4" s="65"/>
      <c r="DH4" s="65"/>
      <c r="DI4" s="65"/>
      <c r="DJ4" s="65"/>
      <c r="DK4" s="65"/>
      <c r="DL4" s="65"/>
      <c r="DM4" s="65"/>
      <c r="DN4" s="65"/>
      <c r="DO4" s="65"/>
      <c r="DP4" s="65"/>
      <c r="DQ4" s="65"/>
      <c r="DR4" s="65"/>
      <c r="DS4" s="65"/>
      <c r="DT4" s="65"/>
      <c r="DU4" s="65"/>
      <c r="DV4" s="65"/>
      <c r="DW4" s="65"/>
      <c r="DX4" s="65"/>
      <c r="DY4" s="65"/>
      <c r="DZ4" s="65"/>
      <c r="EA4" s="65"/>
      <c r="EB4" s="65"/>
      <c r="EC4" s="65"/>
      <c r="ED4" s="65"/>
      <c r="EE4" s="65"/>
      <c r="EF4" s="65"/>
      <c r="EG4" s="65"/>
      <c r="EH4" s="65"/>
      <c r="EI4" s="65"/>
      <c r="EJ4" s="65"/>
      <c r="EK4" s="65"/>
      <c r="EL4" s="65"/>
      <c r="EM4" s="65"/>
      <c r="EN4" s="65"/>
      <c r="EO4" s="65"/>
      <c r="EP4" s="65"/>
      <c r="EQ4" s="65"/>
      <c r="ER4" s="65"/>
      <c r="ES4" s="65"/>
      <c r="ET4" s="65"/>
      <c r="EU4" s="65"/>
      <c r="EV4" s="65"/>
      <c r="EW4" s="65"/>
      <c r="EX4" s="65"/>
      <c r="EY4" s="65"/>
      <c r="EZ4" s="65"/>
      <c r="FA4" s="65"/>
      <c r="FB4" s="65"/>
      <c r="FC4" s="65"/>
      <c r="FD4" s="65"/>
      <c r="FE4" s="65"/>
      <c r="FF4" s="65"/>
      <c r="FG4" s="65"/>
      <c r="FH4" s="65"/>
      <c r="FI4" s="65"/>
      <c r="FJ4" s="65"/>
      <c r="FK4" s="65"/>
      <c r="FL4" s="65"/>
      <c r="FM4" s="65"/>
      <c r="FN4" s="65"/>
      <c r="FO4" s="65"/>
      <c r="FP4" s="65"/>
      <c r="FQ4" s="65"/>
      <c r="FR4" s="65"/>
      <c r="FS4" s="65"/>
      <c r="FT4" s="65"/>
      <c r="FU4" s="65"/>
      <c r="FV4" s="65"/>
      <c r="FW4" s="65"/>
      <c r="FX4" s="65"/>
      <c r="FY4" s="65"/>
      <c r="FZ4" s="66"/>
      <c r="GA4" s="67" t="s">
        <v>25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60"/>
      <c r="B5" s="60"/>
      <c r="C5" s="55" t="s">
        <v>16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  <c r="R5" s="55"/>
      <c r="S5" s="55"/>
      <c r="T5" s="55"/>
      <c r="U5" s="55" t="s">
        <v>14</v>
      </c>
      <c r="V5" s="55"/>
      <c r="W5" s="55"/>
      <c r="X5" s="55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  <c r="AJ5" s="55"/>
      <c r="AK5" s="55"/>
      <c r="AL5" s="55"/>
      <c r="AM5" s="55" t="s">
        <v>3</v>
      </c>
      <c r="AN5" s="55"/>
      <c r="AO5" s="55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 t="s">
        <v>45</v>
      </c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/>
      <c r="BT5" s="55"/>
      <c r="BU5" s="55"/>
      <c r="BV5" s="55"/>
      <c r="BW5" s="55" t="s">
        <v>46</v>
      </c>
      <c r="BX5" s="55"/>
      <c r="BY5" s="55"/>
      <c r="BZ5" s="55"/>
      <c r="CA5" s="55"/>
      <c r="CB5" s="55"/>
      <c r="CC5" s="55"/>
      <c r="CD5" s="55"/>
      <c r="CE5" s="55"/>
      <c r="CF5" s="55"/>
      <c r="CG5" s="55"/>
      <c r="CH5" s="55"/>
      <c r="CI5" s="55"/>
      <c r="CJ5" s="55"/>
      <c r="CK5" s="55"/>
      <c r="CL5" s="55"/>
      <c r="CM5" s="55"/>
      <c r="CN5" s="55"/>
      <c r="CO5" s="55" t="s">
        <v>28</v>
      </c>
      <c r="CP5" s="55"/>
      <c r="CQ5" s="55"/>
      <c r="CR5" s="55"/>
      <c r="CS5" s="55"/>
      <c r="CT5" s="55"/>
      <c r="CU5" s="55"/>
      <c r="CV5" s="55"/>
      <c r="CW5" s="55"/>
      <c r="CX5" s="55"/>
      <c r="CY5" s="55"/>
      <c r="CZ5" s="55"/>
      <c r="DA5" s="55"/>
      <c r="DB5" s="55"/>
      <c r="DC5" s="55"/>
      <c r="DD5" s="55"/>
      <c r="DE5" s="55"/>
      <c r="DF5" s="55"/>
      <c r="DG5" s="56" t="s">
        <v>23</v>
      </c>
      <c r="DH5" s="56"/>
      <c r="DI5" s="56"/>
      <c r="DJ5" s="56"/>
      <c r="DK5" s="56"/>
      <c r="DL5" s="56"/>
      <c r="DM5" s="56"/>
      <c r="DN5" s="56"/>
      <c r="DO5" s="56"/>
      <c r="DP5" s="56"/>
      <c r="DQ5" s="56"/>
      <c r="DR5" s="56"/>
      <c r="DS5" s="56"/>
      <c r="DT5" s="56"/>
      <c r="DU5" s="56"/>
      <c r="DV5" s="56"/>
      <c r="DW5" s="56"/>
      <c r="DX5" s="56"/>
      <c r="DY5" s="56" t="s">
        <v>29</v>
      </c>
      <c r="DZ5" s="56"/>
      <c r="EA5" s="56"/>
      <c r="EB5" s="56"/>
      <c r="EC5" s="56"/>
      <c r="ED5" s="56"/>
      <c r="EE5" s="56"/>
      <c r="EF5" s="56"/>
      <c r="EG5" s="56"/>
      <c r="EH5" s="56"/>
      <c r="EI5" s="56"/>
      <c r="EJ5" s="56"/>
      <c r="EK5" s="56"/>
      <c r="EL5" s="56"/>
      <c r="EM5" s="56"/>
      <c r="EN5" s="56"/>
      <c r="EO5" s="56"/>
      <c r="EP5" s="56"/>
      <c r="EQ5" s="56" t="s">
        <v>29</v>
      </c>
      <c r="ER5" s="56"/>
      <c r="ES5" s="56"/>
      <c r="ET5" s="56"/>
      <c r="EU5" s="56"/>
      <c r="EV5" s="56"/>
      <c r="EW5" s="56"/>
      <c r="EX5" s="56"/>
      <c r="EY5" s="56"/>
      <c r="EZ5" s="56"/>
      <c r="FA5" s="56"/>
      <c r="FB5" s="56"/>
      <c r="FC5" s="56"/>
      <c r="FD5" s="56"/>
      <c r="FE5" s="56"/>
      <c r="FF5" s="56"/>
      <c r="FG5" s="56"/>
      <c r="FH5" s="56"/>
      <c r="FI5" s="56" t="s">
        <v>24</v>
      </c>
      <c r="FJ5" s="56"/>
      <c r="FK5" s="56"/>
      <c r="FL5" s="56"/>
      <c r="FM5" s="56"/>
      <c r="FN5" s="56"/>
      <c r="FO5" s="56"/>
      <c r="FP5" s="56"/>
      <c r="FQ5" s="56"/>
      <c r="FR5" s="56"/>
      <c r="FS5" s="56"/>
      <c r="FT5" s="56"/>
      <c r="FU5" s="56"/>
      <c r="FV5" s="56"/>
      <c r="FW5" s="56"/>
      <c r="FX5" s="56"/>
      <c r="FY5" s="56"/>
      <c r="FZ5" s="56"/>
      <c r="GA5" s="54" t="s">
        <v>26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</row>
    <row r="6" spans="1:254" ht="15.75" hidden="1">
      <c r="A6" s="60"/>
      <c r="B6" s="60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60"/>
      <c r="B7" s="60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60"/>
      <c r="B8" s="60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60"/>
      <c r="B9" s="60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60"/>
      <c r="B10" s="60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60"/>
      <c r="B11" s="60"/>
      <c r="C11" s="55" t="s">
        <v>53</v>
      </c>
      <c r="D11" s="55" t="s">
        <v>5</v>
      </c>
      <c r="E11" s="55" t="s">
        <v>6</v>
      </c>
      <c r="F11" s="55" t="s">
        <v>54</v>
      </c>
      <c r="G11" s="55" t="s">
        <v>7</v>
      </c>
      <c r="H11" s="55" t="s">
        <v>8</v>
      </c>
      <c r="I11" s="55" t="s">
        <v>110</v>
      </c>
      <c r="J11" s="55" t="s">
        <v>9</v>
      </c>
      <c r="K11" s="55" t="s">
        <v>10</v>
      </c>
      <c r="L11" s="55" t="s">
        <v>55</v>
      </c>
      <c r="M11" s="55" t="s">
        <v>9</v>
      </c>
      <c r="N11" s="55" t="s">
        <v>10</v>
      </c>
      <c r="O11" s="55" t="s">
        <v>56</v>
      </c>
      <c r="P11" s="55" t="s">
        <v>11</v>
      </c>
      <c r="Q11" s="55" t="s">
        <v>4</v>
      </c>
      <c r="R11" s="55" t="s">
        <v>57</v>
      </c>
      <c r="S11" s="55" t="s">
        <v>6</v>
      </c>
      <c r="T11" s="55" t="s">
        <v>12</v>
      </c>
      <c r="U11" s="55" t="s">
        <v>58</v>
      </c>
      <c r="V11" s="55"/>
      <c r="W11" s="55"/>
      <c r="X11" s="55" t="s">
        <v>59</v>
      </c>
      <c r="Y11" s="55"/>
      <c r="Z11" s="55"/>
      <c r="AA11" s="55" t="s">
        <v>111</v>
      </c>
      <c r="AB11" s="55"/>
      <c r="AC11" s="55"/>
      <c r="AD11" s="55" t="s">
        <v>60</v>
      </c>
      <c r="AE11" s="55"/>
      <c r="AF11" s="55"/>
      <c r="AG11" s="55" t="s">
        <v>61</v>
      </c>
      <c r="AH11" s="55"/>
      <c r="AI11" s="55"/>
      <c r="AJ11" s="55" t="s">
        <v>62</v>
      </c>
      <c r="AK11" s="55"/>
      <c r="AL11" s="55"/>
      <c r="AM11" s="54" t="s">
        <v>63</v>
      </c>
      <c r="AN11" s="54"/>
      <c r="AO11" s="54"/>
      <c r="AP11" s="55" t="s">
        <v>64</v>
      </c>
      <c r="AQ11" s="55"/>
      <c r="AR11" s="55"/>
      <c r="AS11" s="55" t="s">
        <v>65</v>
      </c>
      <c r="AT11" s="55"/>
      <c r="AU11" s="55"/>
      <c r="AV11" s="55" t="s">
        <v>66</v>
      </c>
      <c r="AW11" s="55"/>
      <c r="AX11" s="55"/>
      <c r="AY11" s="55" t="s">
        <v>67</v>
      </c>
      <c r="AZ11" s="55"/>
      <c r="BA11" s="55"/>
      <c r="BB11" s="55" t="s">
        <v>68</v>
      </c>
      <c r="BC11" s="55"/>
      <c r="BD11" s="55"/>
      <c r="BE11" s="54" t="s">
        <v>112</v>
      </c>
      <c r="BF11" s="54"/>
      <c r="BG11" s="54"/>
      <c r="BH11" s="54" t="s">
        <v>69</v>
      </c>
      <c r="BI11" s="54"/>
      <c r="BJ11" s="54"/>
      <c r="BK11" s="55" t="s">
        <v>70</v>
      </c>
      <c r="BL11" s="55"/>
      <c r="BM11" s="55"/>
      <c r="BN11" s="55" t="s">
        <v>71</v>
      </c>
      <c r="BO11" s="55"/>
      <c r="BP11" s="55"/>
      <c r="BQ11" s="54" t="s">
        <v>72</v>
      </c>
      <c r="BR11" s="54"/>
      <c r="BS11" s="54"/>
      <c r="BT11" s="55" t="s">
        <v>73</v>
      </c>
      <c r="BU11" s="55"/>
      <c r="BV11" s="55"/>
      <c r="BW11" s="54" t="s">
        <v>74</v>
      </c>
      <c r="BX11" s="54"/>
      <c r="BY11" s="54"/>
      <c r="BZ11" s="54" t="s">
        <v>75</v>
      </c>
      <c r="CA11" s="54"/>
      <c r="CB11" s="54"/>
      <c r="CC11" s="54" t="s">
        <v>113</v>
      </c>
      <c r="CD11" s="54"/>
      <c r="CE11" s="54"/>
      <c r="CF11" s="54" t="s">
        <v>76</v>
      </c>
      <c r="CG11" s="54"/>
      <c r="CH11" s="54"/>
      <c r="CI11" s="54" t="s">
        <v>77</v>
      </c>
      <c r="CJ11" s="54"/>
      <c r="CK11" s="54"/>
      <c r="CL11" s="54" t="s">
        <v>78</v>
      </c>
      <c r="CM11" s="54"/>
      <c r="CN11" s="54"/>
      <c r="CO11" s="54" t="s">
        <v>79</v>
      </c>
      <c r="CP11" s="54"/>
      <c r="CQ11" s="54"/>
      <c r="CR11" s="54" t="s">
        <v>80</v>
      </c>
      <c r="CS11" s="54"/>
      <c r="CT11" s="54"/>
      <c r="CU11" s="54" t="s">
        <v>114</v>
      </c>
      <c r="CV11" s="54"/>
      <c r="CW11" s="54"/>
      <c r="CX11" s="54" t="s">
        <v>81</v>
      </c>
      <c r="CY11" s="54"/>
      <c r="CZ11" s="54"/>
      <c r="DA11" s="54" t="s">
        <v>82</v>
      </c>
      <c r="DB11" s="54"/>
      <c r="DC11" s="54"/>
      <c r="DD11" s="54" t="s">
        <v>83</v>
      </c>
      <c r="DE11" s="54"/>
      <c r="DF11" s="54"/>
      <c r="DG11" s="54" t="s">
        <v>84</v>
      </c>
      <c r="DH11" s="54"/>
      <c r="DI11" s="54"/>
      <c r="DJ11" s="54" t="s">
        <v>85</v>
      </c>
      <c r="DK11" s="54"/>
      <c r="DL11" s="54"/>
      <c r="DM11" s="54" t="s">
        <v>86</v>
      </c>
      <c r="DN11" s="54"/>
      <c r="DO11" s="54"/>
      <c r="DP11" s="54" t="s">
        <v>87</v>
      </c>
      <c r="DQ11" s="54"/>
      <c r="DR11" s="54"/>
      <c r="DS11" s="54" t="s">
        <v>88</v>
      </c>
      <c r="DT11" s="54"/>
      <c r="DU11" s="54"/>
      <c r="DV11" s="54" t="s">
        <v>89</v>
      </c>
      <c r="DW11" s="54"/>
      <c r="DX11" s="54"/>
      <c r="DY11" s="54" t="s">
        <v>115</v>
      </c>
      <c r="DZ11" s="54"/>
      <c r="EA11" s="54"/>
      <c r="EB11" s="54" t="s">
        <v>90</v>
      </c>
      <c r="EC11" s="54"/>
      <c r="ED11" s="54"/>
      <c r="EE11" s="54" t="s">
        <v>91</v>
      </c>
      <c r="EF11" s="54"/>
      <c r="EG11" s="54"/>
      <c r="EH11" s="54" t="s">
        <v>92</v>
      </c>
      <c r="EI11" s="54"/>
      <c r="EJ11" s="54"/>
      <c r="EK11" s="54" t="s">
        <v>93</v>
      </c>
      <c r="EL11" s="54"/>
      <c r="EM11" s="54"/>
      <c r="EN11" s="54" t="s">
        <v>94</v>
      </c>
      <c r="EO11" s="54"/>
      <c r="EP11" s="54"/>
      <c r="EQ11" s="54" t="s">
        <v>95</v>
      </c>
      <c r="ER11" s="54"/>
      <c r="ES11" s="54"/>
      <c r="ET11" s="54" t="s">
        <v>96</v>
      </c>
      <c r="EU11" s="54"/>
      <c r="EV11" s="54"/>
      <c r="EW11" s="54" t="s">
        <v>97</v>
      </c>
      <c r="EX11" s="54"/>
      <c r="EY11" s="54"/>
      <c r="EZ11" s="54" t="s">
        <v>98</v>
      </c>
      <c r="FA11" s="54"/>
      <c r="FB11" s="54"/>
      <c r="FC11" s="54" t="s">
        <v>116</v>
      </c>
      <c r="FD11" s="54"/>
      <c r="FE11" s="54"/>
      <c r="FF11" s="54" t="s">
        <v>99</v>
      </c>
      <c r="FG11" s="54"/>
      <c r="FH11" s="54"/>
      <c r="FI11" s="54" t="s">
        <v>100</v>
      </c>
      <c r="FJ11" s="54"/>
      <c r="FK11" s="54"/>
      <c r="FL11" s="54" t="s">
        <v>101</v>
      </c>
      <c r="FM11" s="54"/>
      <c r="FN11" s="54"/>
      <c r="FO11" s="54" t="s">
        <v>102</v>
      </c>
      <c r="FP11" s="54"/>
      <c r="FQ11" s="54"/>
      <c r="FR11" s="54" t="s">
        <v>103</v>
      </c>
      <c r="FS11" s="54"/>
      <c r="FT11" s="54"/>
      <c r="FU11" s="54" t="s">
        <v>104</v>
      </c>
      <c r="FV11" s="54"/>
      <c r="FW11" s="54"/>
      <c r="FX11" s="54" t="s">
        <v>117</v>
      </c>
      <c r="FY11" s="54"/>
      <c r="FZ11" s="54"/>
      <c r="GA11" s="54" t="s">
        <v>105</v>
      </c>
      <c r="GB11" s="54"/>
      <c r="GC11" s="54"/>
      <c r="GD11" s="54" t="s">
        <v>106</v>
      </c>
      <c r="GE11" s="54"/>
      <c r="GF11" s="54"/>
      <c r="GG11" s="54" t="s">
        <v>118</v>
      </c>
      <c r="GH11" s="54"/>
      <c r="GI11" s="54"/>
      <c r="GJ11" s="54" t="s">
        <v>107</v>
      </c>
      <c r="GK11" s="54"/>
      <c r="GL11" s="54"/>
      <c r="GM11" s="54" t="s">
        <v>108</v>
      </c>
      <c r="GN11" s="54"/>
      <c r="GO11" s="54"/>
      <c r="GP11" s="54" t="s">
        <v>109</v>
      </c>
      <c r="GQ11" s="54"/>
      <c r="GR11" s="54"/>
    </row>
    <row r="12" spans="1:254" ht="85.5" customHeight="1">
      <c r="A12" s="60"/>
      <c r="B12" s="60"/>
      <c r="C12" s="52" t="s">
        <v>246</v>
      </c>
      <c r="D12" s="52"/>
      <c r="E12" s="52"/>
      <c r="F12" s="52" t="s">
        <v>249</v>
      </c>
      <c r="G12" s="52"/>
      <c r="H12" s="52"/>
      <c r="I12" s="52" t="s">
        <v>252</v>
      </c>
      <c r="J12" s="52"/>
      <c r="K12" s="52"/>
      <c r="L12" s="52" t="s">
        <v>146</v>
      </c>
      <c r="M12" s="52"/>
      <c r="N12" s="52"/>
      <c r="O12" s="52" t="s">
        <v>255</v>
      </c>
      <c r="P12" s="52"/>
      <c r="Q12" s="52"/>
      <c r="R12" s="52" t="s">
        <v>258</v>
      </c>
      <c r="S12" s="52"/>
      <c r="T12" s="52"/>
      <c r="U12" s="52" t="s">
        <v>262</v>
      </c>
      <c r="V12" s="52"/>
      <c r="W12" s="52"/>
      <c r="X12" s="52" t="s">
        <v>147</v>
      </c>
      <c r="Y12" s="52"/>
      <c r="Z12" s="52"/>
      <c r="AA12" s="52" t="s">
        <v>148</v>
      </c>
      <c r="AB12" s="52"/>
      <c r="AC12" s="52"/>
      <c r="AD12" s="52" t="s">
        <v>149</v>
      </c>
      <c r="AE12" s="52"/>
      <c r="AF12" s="52"/>
      <c r="AG12" s="52" t="s">
        <v>267</v>
      </c>
      <c r="AH12" s="52"/>
      <c r="AI12" s="52"/>
      <c r="AJ12" s="52" t="s">
        <v>150</v>
      </c>
      <c r="AK12" s="52"/>
      <c r="AL12" s="52"/>
      <c r="AM12" s="52" t="s">
        <v>151</v>
      </c>
      <c r="AN12" s="52"/>
      <c r="AO12" s="52"/>
      <c r="AP12" s="52" t="s">
        <v>152</v>
      </c>
      <c r="AQ12" s="52"/>
      <c r="AR12" s="52"/>
      <c r="AS12" s="52" t="s">
        <v>270</v>
      </c>
      <c r="AT12" s="52"/>
      <c r="AU12" s="52"/>
      <c r="AV12" s="52" t="s">
        <v>360</v>
      </c>
      <c r="AW12" s="52"/>
      <c r="AX12" s="52"/>
      <c r="AY12" s="52" t="s">
        <v>153</v>
      </c>
      <c r="AZ12" s="52"/>
      <c r="BA12" s="52"/>
      <c r="BB12" s="52" t="s">
        <v>140</v>
      </c>
      <c r="BC12" s="52"/>
      <c r="BD12" s="52"/>
      <c r="BE12" s="52" t="s">
        <v>154</v>
      </c>
      <c r="BF12" s="52"/>
      <c r="BG12" s="52"/>
      <c r="BH12" s="52" t="s">
        <v>276</v>
      </c>
      <c r="BI12" s="52"/>
      <c r="BJ12" s="52"/>
      <c r="BK12" s="52" t="s">
        <v>155</v>
      </c>
      <c r="BL12" s="52"/>
      <c r="BM12" s="52"/>
      <c r="BN12" s="52" t="s">
        <v>156</v>
      </c>
      <c r="BO12" s="52"/>
      <c r="BP12" s="52"/>
      <c r="BQ12" s="52" t="s">
        <v>157</v>
      </c>
      <c r="BR12" s="52"/>
      <c r="BS12" s="52"/>
      <c r="BT12" s="52" t="s">
        <v>158</v>
      </c>
      <c r="BU12" s="52"/>
      <c r="BV12" s="52"/>
      <c r="BW12" s="52" t="s">
        <v>283</v>
      </c>
      <c r="BX12" s="52"/>
      <c r="BY12" s="52"/>
      <c r="BZ12" s="52" t="s">
        <v>165</v>
      </c>
      <c r="CA12" s="52"/>
      <c r="CB12" s="52"/>
      <c r="CC12" s="52" t="s">
        <v>287</v>
      </c>
      <c r="CD12" s="52"/>
      <c r="CE12" s="52"/>
      <c r="CF12" s="52" t="s">
        <v>166</v>
      </c>
      <c r="CG12" s="52"/>
      <c r="CH12" s="52"/>
      <c r="CI12" s="52" t="s">
        <v>167</v>
      </c>
      <c r="CJ12" s="52"/>
      <c r="CK12" s="52"/>
      <c r="CL12" s="52" t="s">
        <v>168</v>
      </c>
      <c r="CM12" s="52"/>
      <c r="CN12" s="52"/>
      <c r="CO12" s="52" t="s">
        <v>209</v>
      </c>
      <c r="CP12" s="52"/>
      <c r="CQ12" s="52"/>
      <c r="CR12" s="52" t="s">
        <v>206</v>
      </c>
      <c r="CS12" s="52"/>
      <c r="CT12" s="52"/>
      <c r="CU12" s="52" t="s">
        <v>210</v>
      </c>
      <c r="CV12" s="52"/>
      <c r="CW12" s="52"/>
      <c r="CX12" s="52" t="s">
        <v>207</v>
      </c>
      <c r="CY12" s="52"/>
      <c r="CZ12" s="52"/>
      <c r="DA12" s="52" t="s">
        <v>208</v>
      </c>
      <c r="DB12" s="52"/>
      <c r="DC12" s="52"/>
      <c r="DD12" s="52" t="s">
        <v>299</v>
      </c>
      <c r="DE12" s="52"/>
      <c r="DF12" s="52"/>
      <c r="DG12" s="52" t="s">
        <v>302</v>
      </c>
      <c r="DH12" s="52"/>
      <c r="DI12" s="52"/>
      <c r="DJ12" s="52" t="s">
        <v>211</v>
      </c>
      <c r="DK12" s="52"/>
      <c r="DL12" s="52"/>
      <c r="DM12" s="52" t="s">
        <v>306</v>
      </c>
      <c r="DN12" s="52"/>
      <c r="DO12" s="52"/>
      <c r="DP12" s="52" t="s">
        <v>212</v>
      </c>
      <c r="DQ12" s="52"/>
      <c r="DR12" s="52"/>
      <c r="DS12" s="52" t="s">
        <v>213</v>
      </c>
      <c r="DT12" s="52"/>
      <c r="DU12" s="52"/>
      <c r="DV12" s="52" t="s">
        <v>314</v>
      </c>
      <c r="DW12" s="52"/>
      <c r="DX12" s="52"/>
      <c r="DY12" s="52" t="s">
        <v>214</v>
      </c>
      <c r="DZ12" s="52"/>
      <c r="EA12" s="52"/>
      <c r="EB12" s="52" t="s">
        <v>215</v>
      </c>
      <c r="EC12" s="52"/>
      <c r="ED12" s="52"/>
      <c r="EE12" s="52" t="s">
        <v>216</v>
      </c>
      <c r="EF12" s="52"/>
      <c r="EG12" s="52"/>
      <c r="EH12" s="52" t="s">
        <v>217</v>
      </c>
      <c r="EI12" s="52"/>
      <c r="EJ12" s="52"/>
      <c r="EK12" s="53" t="s">
        <v>218</v>
      </c>
      <c r="EL12" s="53"/>
      <c r="EM12" s="53"/>
      <c r="EN12" s="52" t="s">
        <v>325</v>
      </c>
      <c r="EO12" s="52"/>
      <c r="EP12" s="52"/>
      <c r="EQ12" s="52" t="s">
        <v>219</v>
      </c>
      <c r="ER12" s="52"/>
      <c r="ES12" s="52"/>
      <c r="ET12" s="52" t="s">
        <v>220</v>
      </c>
      <c r="EU12" s="52"/>
      <c r="EV12" s="52"/>
      <c r="EW12" s="52" t="s">
        <v>331</v>
      </c>
      <c r="EX12" s="52"/>
      <c r="EY12" s="52"/>
      <c r="EZ12" s="52" t="s">
        <v>222</v>
      </c>
      <c r="FA12" s="52"/>
      <c r="FB12" s="52"/>
      <c r="FC12" s="52" t="s">
        <v>223</v>
      </c>
      <c r="FD12" s="52"/>
      <c r="FE12" s="52"/>
      <c r="FF12" s="52" t="s">
        <v>221</v>
      </c>
      <c r="FG12" s="52"/>
      <c r="FH12" s="52"/>
      <c r="FI12" s="52" t="s">
        <v>336</v>
      </c>
      <c r="FJ12" s="52"/>
      <c r="FK12" s="52"/>
      <c r="FL12" s="52" t="s">
        <v>224</v>
      </c>
      <c r="FM12" s="52"/>
      <c r="FN12" s="52"/>
      <c r="FO12" s="52" t="s">
        <v>340</v>
      </c>
      <c r="FP12" s="52"/>
      <c r="FQ12" s="52"/>
      <c r="FR12" s="52" t="s">
        <v>225</v>
      </c>
      <c r="FS12" s="52"/>
      <c r="FT12" s="52"/>
      <c r="FU12" s="53" t="s">
        <v>363</v>
      </c>
      <c r="FV12" s="53"/>
      <c r="FW12" s="53"/>
      <c r="FX12" s="52" t="s">
        <v>364</v>
      </c>
      <c r="FY12" s="52"/>
      <c r="FZ12" s="52"/>
      <c r="GA12" s="52" t="s">
        <v>229</v>
      </c>
      <c r="GB12" s="52"/>
      <c r="GC12" s="52"/>
      <c r="GD12" s="52" t="s">
        <v>346</v>
      </c>
      <c r="GE12" s="52"/>
      <c r="GF12" s="52"/>
      <c r="GG12" s="52" t="s">
        <v>230</v>
      </c>
      <c r="GH12" s="52"/>
      <c r="GI12" s="52"/>
      <c r="GJ12" s="52" t="s">
        <v>352</v>
      </c>
      <c r="GK12" s="52"/>
      <c r="GL12" s="52"/>
      <c r="GM12" s="52" t="s">
        <v>356</v>
      </c>
      <c r="GN12" s="52"/>
      <c r="GO12" s="52"/>
      <c r="GP12" s="52" t="s">
        <v>365</v>
      </c>
      <c r="GQ12" s="52"/>
      <c r="GR12" s="52"/>
    </row>
    <row r="13" spans="1:254" ht="93.75" customHeight="1">
      <c r="A13" s="60"/>
      <c r="B13" s="60"/>
      <c r="C13" s="24" t="s">
        <v>247</v>
      </c>
      <c r="D13" s="24" t="s">
        <v>248</v>
      </c>
      <c r="E13" s="24" t="s">
        <v>13</v>
      </c>
      <c r="F13" s="24" t="s">
        <v>119</v>
      </c>
      <c r="G13" s="24" t="s">
        <v>250</v>
      </c>
      <c r="H13" s="24" t="s">
        <v>251</v>
      </c>
      <c r="I13" s="24" t="s">
        <v>47</v>
      </c>
      <c r="J13" s="24" t="s">
        <v>253</v>
      </c>
      <c r="K13" s="24" t="s">
        <v>254</v>
      </c>
      <c r="L13" s="24" t="s">
        <v>120</v>
      </c>
      <c r="M13" s="24" t="s">
        <v>121</v>
      </c>
      <c r="N13" s="24" t="s">
        <v>122</v>
      </c>
      <c r="O13" s="24" t="s">
        <v>256</v>
      </c>
      <c r="P13" s="24" t="s">
        <v>256</v>
      </c>
      <c r="Q13" s="24" t="s">
        <v>257</v>
      </c>
      <c r="R13" s="24" t="s">
        <v>259</v>
      </c>
      <c r="S13" s="24" t="s">
        <v>260</v>
      </c>
      <c r="T13" s="24" t="s">
        <v>261</v>
      </c>
      <c r="U13" s="24" t="s">
        <v>263</v>
      </c>
      <c r="V13" s="24" t="s">
        <v>264</v>
      </c>
      <c r="W13" s="24" t="s">
        <v>265</v>
      </c>
      <c r="X13" s="24" t="s">
        <v>32</v>
      </c>
      <c r="Y13" s="24" t="s">
        <v>34</v>
      </c>
      <c r="Z13" s="24" t="s">
        <v>35</v>
      </c>
      <c r="AA13" s="24" t="s">
        <v>123</v>
      </c>
      <c r="AB13" s="24" t="s">
        <v>124</v>
      </c>
      <c r="AC13" s="24" t="s">
        <v>125</v>
      </c>
      <c r="AD13" s="24" t="s">
        <v>126</v>
      </c>
      <c r="AE13" s="24" t="s">
        <v>127</v>
      </c>
      <c r="AF13" s="24" t="s">
        <v>266</v>
      </c>
      <c r="AG13" s="24" t="s">
        <v>128</v>
      </c>
      <c r="AH13" s="24" t="s">
        <v>129</v>
      </c>
      <c r="AI13" s="24" t="s">
        <v>268</v>
      </c>
      <c r="AJ13" s="24" t="s">
        <v>36</v>
      </c>
      <c r="AK13" s="24" t="s">
        <v>269</v>
      </c>
      <c r="AL13" s="24" t="s">
        <v>130</v>
      </c>
      <c r="AM13" s="24" t="s">
        <v>131</v>
      </c>
      <c r="AN13" s="24" t="s">
        <v>132</v>
      </c>
      <c r="AO13" s="24" t="s">
        <v>133</v>
      </c>
      <c r="AP13" s="24" t="s">
        <v>41</v>
      </c>
      <c r="AQ13" s="24" t="s">
        <v>245</v>
      </c>
      <c r="AR13" s="24" t="s">
        <v>42</v>
      </c>
      <c r="AS13" s="24" t="s">
        <v>271</v>
      </c>
      <c r="AT13" s="24" t="s">
        <v>272</v>
      </c>
      <c r="AU13" s="24" t="s">
        <v>20</v>
      </c>
      <c r="AV13" s="24" t="s">
        <v>136</v>
      </c>
      <c r="AW13" s="24" t="s">
        <v>137</v>
      </c>
      <c r="AX13" s="24" t="s">
        <v>138</v>
      </c>
      <c r="AY13" s="24" t="s">
        <v>139</v>
      </c>
      <c r="AZ13" s="24" t="s">
        <v>273</v>
      </c>
      <c r="BA13" s="24" t="s">
        <v>31</v>
      </c>
      <c r="BB13" s="24" t="s">
        <v>274</v>
      </c>
      <c r="BC13" s="24" t="s">
        <v>141</v>
      </c>
      <c r="BD13" s="24" t="s">
        <v>275</v>
      </c>
      <c r="BE13" s="24" t="s">
        <v>19</v>
      </c>
      <c r="BF13" s="24" t="s">
        <v>142</v>
      </c>
      <c r="BG13" s="24" t="s">
        <v>33</v>
      </c>
      <c r="BH13" s="24" t="s">
        <v>277</v>
      </c>
      <c r="BI13" s="24" t="s">
        <v>278</v>
      </c>
      <c r="BJ13" s="24" t="s">
        <v>279</v>
      </c>
      <c r="BK13" s="24" t="s">
        <v>49</v>
      </c>
      <c r="BL13" s="24" t="s">
        <v>134</v>
      </c>
      <c r="BM13" s="24" t="s">
        <v>135</v>
      </c>
      <c r="BN13" s="24" t="s">
        <v>48</v>
      </c>
      <c r="BO13" s="24" t="s">
        <v>17</v>
      </c>
      <c r="BP13" s="24" t="s">
        <v>280</v>
      </c>
      <c r="BQ13" s="24" t="s">
        <v>18</v>
      </c>
      <c r="BR13" s="24" t="s">
        <v>281</v>
      </c>
      <c r="BS13" s="24" t="s">
        <v>282</v>
      </c>
      <c r="BT13" s="24" t="s">
        <v>143</v>
      </c>
      <c r="BU13" s="24" t="s">
        <v>144</v>
      </c>
      <c r="BV13" s="24" t="s">
        <v>145</v>
      </c>
      <c r="BW13" s="24" t="s">
        <v>284</v>
      </c>
      <c r="BX13" s="24" t="s">
        <v>285</v>
      </c>
      <c r="BY13" s="24" t="s">
        <v>286</v>
      </c>
      <c r="BZ13" s="24" t="s">
        <v>37</v>
      </c>
      <c r="CA13" s="24" t="s">
        <v>38</v>
      </c>
      <c r="CB13" s="24" t="s">
        <v>159</v>
      </c>
      <c r="CC13" s="24" t="s">
        <v>288</v>
      </c>
      <c r="CD13" s="24" t="s">
        <v>289</v>
      </c>
      <c r="CE13" s="24" t="s">
        <v>290</v>
      </c>
      <c r="CF13" s="24" t="s">
        <v>291</v>
      </c>
      <c r="CG13" s="24" t="s">
        <v>292</v>
      </c>
      <c r="CH13" s="24" t="s">
        <v>293</v>
      </c>
      <c r="CI13" s="24" t="s">
        <v>160</v>
      </c>
      <c r="CJ13" s="24" t="s">
        <v>161</v>
      </c>
      <c r="CK13" s="24" t="s">
        <v>162</v>
      </c>
      <c r="CL13" s="24" t="s">
        <v>163</v>
      </c>
      <c r="CM13" s="24" t="s">
        <v>164</v>
      </c>
      <c r="CN13" s="24" t="s">
        <v>294</v>
      </c>
      <c r="CO13" s="24" t="s">
        <v>295</v>
      </c>
      <c r="CP13" s="24" t="s">
        <v>296</v>
      </c>
      <c r="CQ13" s="24" t="s">
        <v>297</v>
      </c>
      <c r="CR13" s="24" t="s">
        <v>39</v>
      </c>
      <c r="CS13" s="24" t="s">
        <v>298</v>
      </c>
      <c r="CT13" s="24" t="s">
        <v>40</v>
      </c>
      <c r="CU13" s="24" t="s">
        <v>175</v>
      </c>
      <c r="CV13" s="24" t="s">
        <v>176</v>
      </c>
      <c r="CW13" s="24" t="s">
        <v>177</v>
      </c>
      <c r="CX13" s="24" t="s">
        <v>169</v>
      </c>
      <c r="CY13" s="24" t="s">
        <v>170</v>
      </c>
      <c r="CZ13" s="24" t="s">
        <v>171</v>
      </c>
      <c r="DA13" s="24" t="s">
        <v>172</v>
      </c>
      <c r="DB13" s="24" t="s">
        <v>173</v>
      </c>
      <c r="DC13" s="24" t="s">
        <v>174</v>
      </c>
      <c r="DD13" s="24" t="s">
        <v>178</v>
      </c>
      <c r="DE13" s="24" t="s">
        <v>300</v>
      </c>
      <c r="DF13" s="24" t="s">
        <v>301</v>
      </c>
      <c r="DG13" s="24" t="s">
        <v>182</v>
      </c>
      <c r="DH13" s="24" t="s">
        <v>183</v>
      </c>
      <c r="DI13" s="24" t="s">
        <v>303</v>
      </c>
      <c r="DJ13" s="24" t="s">
        <v>304</v>
      </c>
      <c r="DK13" s="24" t="s">
        <v>179</v>
      </c>
      <c r="DL13" s="24" t="s">
        <v>305</v>
      </c>
      <c r="DM13" s="24" t="s">
        <v>180</v>
      </c>
      <c r="DN13" s="24" t="s">
        <v>307</v>
      </c>
      <c r="DO13" s="24" t="s">
        <v>308</v>
      </c>
      <c r="DP13" s="24" t="s">
        <v>181</v>
      </c>
      <c r="DQ13" s="24" t="s">
        <v>309</v>
      </c>
      <c r="DR13" s="24" t="s">
        <v>310</v>
      </c>
      <c r="DS13" s="24" t="s">
        <v>311</v>
      </c>
      <c r="DT13" s="24" t="s">
        <v>312</v>
      </c>
      <c r="DU13" s="24" t="s">
        <v>313</v>
      </c>
      <c r="DV13" s="24" t="s">
        <v>315</v>
      </c>
      <c r="DW13" s="24" t="s">
        <v>316</v>
      </c>
      <c r="DX13" s="24" t="s">
        <v>361</v>
      </c>
      <c r="DY13" s="24" t="s">
        <v>317</v>
      </c>
      <c r="DZ13" s="24" t="s">
        <v>362</v>
      </c>
      <c r="EA13" s="24" t="s">
        <v>318</v>
      </c>
      <c r="EB13" s="24" t="s">
        <v>184</v>
      </c>
      <c r="EC13" s="24" t="s">
        <v>185</v>
      </c>
      <c r="ED13" s="24" t="s">
        <v>319</v>
      </c>
      <c r="EE13" s="24" t="s">
        <v>51</v>
      </c>
      <c r="EF13" s="24" t="s">
        <v>186</v>
      </c>
      <c r="EG13" s="24" t="s">
        <v>320</v>
      </c>
      <c r="EH13" s="24" t="s">
        <v>187</v>
      </c>
      <c r="EI13" s="24" t="s">
        <v>188</v>
      </c>
      <c r="EJ13" s="24" t="s">
        <v>321</v>
      </c>
      <c r="EK13" s="24" t="s">
        <v>322</v>
      </c>
      <c r="EL13" s="24" t="s">
        <v>323</v>
      </c>
      <c r="EM13" s="24" t="s">
        <v>324</v>
      </c>
      <c r="EN13" s="24" t="s">
        <v>189</v>
      </c>
      <c r="EO13" s="24" t="s">
        <v>190</v>
      </c>
      <c r="EP13" s="24" t="s">
        <v>326</v>
      </c>
      <c r="EQ13" s="24" t="s">
        <v>191</v>
      </c>
      <c r="ER13" s="24" t="s">
        <v>192</v>
      </c>
      <c r="ES13" s="24" t="s">
        <v>327</v>
      </c>
      <c r="ET13" s="24" t="s">
        <v>328</v>
      </c>
      <c r="EU13" s="24" t="s">
        <v>329</v>
      </c>
      <c r="EV13" s="24" t="s">
        <v>330</v>
      </c>
      <c r="EW13" s="24" t="s">
        <v>332</v>
      </c>
      <c r="EX13" s="24" t="s">
        <v>333</v>
      </c>
      <c r="EY13" s="24" t="s">
        <v>334</v>
      </c>
      <c r="EZ13" s="24" t="s">
        <v>41</v>
      </c>
      <c r="FA13" s="24" t="s">
        <v>43</v>
      </c>
      <c r="FB13" s="24" t="s">
        <v>42</v>
      </c>
      <c r="FC13" s="24" t="s">
        <v>196</v>
      </c>
      <c r="FD13" s="24" t="s">
        <v>197</v>
      </c>
      <c r="FE13" s="24" t="s">
        <v>335</v>
      </c>
      <c r="FF13" s="24" t="s">
        <v>193</v>
      </c>
      <c r="FG13" s="24" t="s">
        <v>194</v>
      </c>
      <c r="FH13" s="24" t="s">
        <v>195</v>
      </c>
      <c r="FI13" s="24" t="s">
        <v>337</v>
      </c>
      <c r="FJ13" s="24" t="s">
        <v>338</v>
      </c>
      <c r="FK13" s="24" t="s">
        <v>339</v>
      </c>
      <c r="FL13" s="24" t="s">
        <v>198</v>
      </c>
      <c r="FM13" s="24" t="s">
        <v>199</v>
      </c>
      <c r="FN13" s="24" t="s">
        <v>200</v>
      </c>
      <c r="FO13" s="24" t="s">
        <v>341</v>
      </c>
      <c r="FP13" s="24" t="s">
        <v>342</v>
      </c>
      <c r="FQ13" s="24" t="s">
        <v>343</v>
      </c>
      <c r="FR13" s="24"/>
      <c r="FS13" s="24" t="s">
        <v>201</v>
      </c>
      <c r="FT13" s="24" t="s">
        <v>202</v>
      </c>
      <c r="FU13" s="24" t="s">
        <v>203</v>
      </c>
      <c r="FV13" s="24" t="s">
        <v>50</v>
      </c>
      <c r="FW13" s="24" t="s">
        <v>204</v>
      </c>
      <c r="FX13" s="24" t="s">
        <v>205</v>
      </c>
      <c r="FY13" s="24" t="s">
        <v>344</v>
      </c>
      <c r="FZ13" s="24" t="s">
        <v>345</v>
      </c>
      <c r="GA13" s="24" t="s">
        <v>226</v>
      </c>
      <c r="GB13" s="24" t="s">
        <v>227</v>
      </c>
      <c r="GC13" s="24" t="s">
        <v>228</v>
      </c>
      <c r="GD13" s="24" t="s">
        <v>347</v>
      </c>
      <c r="GE13" s="24" t="s">
        <v>348</v>
      </c>
      <c r="GF13" s="24" t="s">
        <v>349</v>
      </c>
      <c r="GG13" s="24" t="s">
        <v>231</v>
      </c>
      <c r="GH13" s="24" t="s">
        <v>350</v>
      </c>
      <c r="GI13" s="24" t="s">
        <v>351</v>
      </c>
      <c r="GJ13" s="24" t="s">
        <v>353</v>
      </c>
      <c r="GK13" s="24" t="s">
        <v>354</v>
      </c>
      <c r="GL13" s="24" t="s">
        <v>355</v>
      </c>
      <c r="GM13" s="24" t="s">
        <v>232</v>
      </c>
      <c r="GN13" s="24" t="s">
        <v>233</v>
      </c>
      <c r="GO13" s="24" t="s">
        <v>234</v>
      </c>
      <c r="GP13" s="24" t="s">
        <v>357</v>
      </c>
      <c r="GQ13" s="24" t="s">
        <v>358</v>
      </c>
      <c r="GR13" s="24" t="s">
        <v>359</v>
      </c>
    </row>
    <row r="14" spans="1:254" ht="15.75">
      <c r="A14" s="13">
        <v>1</v>
      </c>
      <c r="B14" s="10" t="s">
        <v>368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/>
      <c r="CD14" s="4">
        <v>1</v>
      </c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/>
      <c r="DN14" s="4">
        <v>1</v>
      </c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/>
      <c r="DZ14" s="4">
        <v>1</v>
      </c>
      <c r="EA14" s="4"/>
      <c r="EB14" s="4">
        <v>1</v>
      </c>
      <c r="EC14" s="4"/>
      <c r="ED14" s="4"/>
      <c r="EE14" s="4"/>
      <c r="EF14" s="4">
        <v>1</v>
      </c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/>
      <c r="FY14" s="4">
        <v>1</v>
      </c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369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/>
      <c r="AE15" s="4">
        <v>1</v>
      </c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/>
      <c r="BL15" s="4">
        <v>1</v>
      </c>
      <c r="BM15" s="4"/>
      <c r="BN15" s="4">
        <v>1</v>
      </c>
      <c r="BO15" s="4"/>
      <c r="BP15" s="4"/>
      <c r="BQ15" s="4"/>
      <c r="BR15" s="4">
        <v>1</v>
      </c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/>
      <c r="CD15" s="4">
        <v>1</v>
      </c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/>
      <c r="EF15" s="4">
        <v>1</v>
      </c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>
        <v>1</v>
      </c>
      <c r="EP15" s="4"/>
      <c r="EQ15" s="4">
        <v>1</v>
      </c>
      <c r="ER15" s="4"/>
      <c r="ES15" s="4"/>
      <c r="ET15" s="4"/>
      <c r="EU15" s="4">
        <v>1</v>
      </c>
      <c r="EV15" s="4"/>
      <c r="EW15" s="4">
        <v>1</v>
      </c>
      <c r="EX15" s="4"/>
      <c r="EY15" s="4"/>
      <c r="EZ15" s="4">
        <v>1</v>
      </c>
      <c r="FA15" s="4"/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4"/>
      <c r="FM15" s="4">
        <v>1</v>
      </c>
      <c r="FN15" s="4"/>
      <c r="FO15" s="4"/>
      <c r="FP15" s="4">
        <v>1</v>
      </c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/>
      <c r="GB15" s="4">
        <v>1</v>
      </c>
      <c r="GC15" s="4"/>
      <c r="GD15" s="4">
        <v>1</v>
      </c>
      <c r="GE15" s="4"/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370</v>
      </c>
      <c r="C16" s="4">
        <v>1</v>
      </c>
      <c r="D16" s="4"/>
      <c r="E16" s="4"/>
      <c r="F16" s="4"/>
      <c r="G16" s="4">
        <v>1</v>
      </c>
      <c r="H16" s="4"/>
      <c r="I16" s="4"/>
      <c r="J16" s="4">
        <v>1</v>
      </c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/>
      <c r="AE16" s="4">
        <v>1</v>
      </c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>
        <v>1</v>
      </c>
      <c r="BD16" s="4"/>
      <c r="BE16" s="4"/>
      <c r="BF16" s="4">
        <v>1</v>
      </c>
      <c r="BG16" s="4"/>
      <c r="BH16" s="4">
        <v>1</v>
      </c>
      <c r="BI16" s="4"/>
      <c r="BJ16" s="4"/>
      <c r="BK16" s="4"/>
      <c r="BL16" s="4">
        <v>1</v>
      </c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>
        <v>1</v>
      </c>
      <c r="ER16" s="4"/>
      <c r="ES16" s="4"/>
      <c r="ET16" s="4"/>
      <c r="EU16" s="4">
        <v>1</v>
      </c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>
        <v>1</v>
      </c>
      <c r="FS16" s="4"/>
      <c r="FT16" s="4"/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/>
      <c r="GN16" s="4">
        <v>1</v>
      </c>
      <c r="GO16" s="4"/>
      <c r="GP16" s="4">
        <v>1</v>
      </c>
      <c r="GQ16" s="4"/>
      <c r="GR16" s="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371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/>
      <c r="M17" s="4">
        <v>1</v>
      </c>
      <c r="N17" s="4"/>
      <c r="O17" s="4"/>
      <c r="P17" s="4">
        <v>1</v>
      </c>
      <c r="Q17" s="4"/>
      <c r="R17" s="4">
        <v>1</v>
      </c>
      <c r="S17" s="4"/>
      <c r="T17" s="4"/>
      <c r="U17" s="4"/>
      <c r="V17" s="4">
        <v>1</v>
      </c>
      <c r="W17" s="4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/>
      <c r="BL17" s="4">
        <v>1</v>
      </c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>
        <v>1</v>
      </c>
      <c r="GB17" s="4"/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>
        <v>1</v>
      </c>
      <c r="GQ17" s="4"/>
      <c r="GR17" s="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372</v>
      </c>
      <c r="C18" s="4">
        <v>1</v>
      </c>
      <c r="D18" s="4"/>
      <c r="E18" s="4"/>
      <c r="F18" s="4"/>
      <c r="G18" s="4">
        <v>1</v>
      </c>
      <c r="H18" s="4"/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/>
      <c r="AT18" s="4">
        <v>1</v>
      </c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/>
      <c r="EO18" s="4">
        <v>1</v>
      </c>
      <c r="EP18" s="4"/>
      <c r="EQ18" s="4">
        <v>1</v>
      </c>
      <c r="ER18" s="4"/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4"/>
      <c r="FM18" s="4">
        <v>1</v>
      </c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/>
      <c r="GK18" s="4">
        <v>1</v>
      </c>
      <c r="GL18" s="4"/>
      <c r="GM18" s="4">
        <v>1</v>
      </c>
      <c r="GN18" s="4"/>
      <c r="GO18" s="4"/>
      <c r="GP18" s="4"/>
      <c r="GQ18" s="4">
        <v>1</v>
      </c>
      <c r="GR18" s="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373</v>
      </c>
      <c r="C19" s="4"/>
      <c r="D19" s="4">
        <v>1</v>
      </c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>
        <v>1</v>
      </c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/>
      <c r="EH19" s="4"/>
      <c r="EI19" s="4">
        <v>1</v>
      </c>
      <c r="EJ19" s="4"/>
      <c r="EK19" s="4"/>
      <c r="EL19" s="4">
        <v>1</v>
      </c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/>
      <c r="FY19" s="4">
        <v>1</v>
      </c>
      <c r="FZ19" s="4"/>
      <c r="GA19" s="4">
        <v>1</v>
      </c>
      <c r="GB19" s="4"/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>
        <v>1</v>
      </c>
      <c r="GN19" s="4"/>
      <c r="GO19" s="4"/>
      <c r="GP19" s="4">
        <v>1</v>
      </c>
      <c r="GQ19" s="4"/>
      <c r="GR19" s="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374</v>
      </c>
      <c r="C20" s="4">
        <v>1</v>
      </c>
      <c r="D20" s="4"/>
      <c r="E20" s="4"/>
      <c r="F20" s="4"/>
      <c r="G20" s="4">
        <v>1</v>
      </c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/>
      <c r="AB20" s="4">
        <v>1</v>
      </c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/>
      <c r="AN20" s="4">
        <v>1</v>
      </c>
      <c r="AO20" s="4"/>
      <c r="AP20" s="4">
        <v>1</v>
      </c>
      <c r="AQ20" s="4"/>
      <c r="AR20" s="4"/>
      <c r="AS20" s="4"/>
      <c r="AT20" s="4">
        <v>1</v>
      </c>
      <c r="AU20" s="4"/>
      <c r="AV20" s="4"/>
      <c r="AW20" s="4">
        <v>1</v>
      </c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/>
      <c r="DB20" s="4">
        <v>1</v>
      </c>
      <c r="DC20" s="4"/>
      <c r="DD20" s="4">
        <v>1</v>
      </c>
      <c r="DE20" s="4"/>
      <c r="DF20" s="4"/>
      <c r="DG20" s="4"/>
      <c r="DH20" s="4">
        <v>1</v>
      </c>
      <c r="DI20" s="4"/>
      <c r="DJ20" s="4"/>
      <c r="DK20" s="4">
        <v>1</v>
      </c>
      <c r="DL20" s="4"/>
      <c r="DM20" s="4">
        <v>1</v>
      </c>
      <c r="DN20" s="4"/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/>
      <c r="EX20" s="4">
        <v>1</v>
      </c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>
        <v>1</v>
      </c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>
        <v>1</v>
      </c>
      <c r="GQ20" s="4"/>
      <c r="GR20" s="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17" t="s">
        <v>375</v>
      </c>
      <c r="C21" s="4"/>
      <c r="D21" s="4">
        <v>1</v>
      </c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>
        <v>1</v>
      </c>
      <c r="CG21" s="4"/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/>
      <c r="DT21" s="4">
        <v>1</v>
      </c>
      <c r="DU21" s="4"/>
      <c r="DV21" s="4"/>
      <c r="DW21" s="4">
        <v>1</v>
      </c>
      <c r="DX21" s="4"/>
      <c r="DY21" s="4">
        <v>1</v>
      </c>
      <c r="DZ21" s="4"/>
      <c r="EA21" s="4"/>
      <c r="EB21" s="4"/>
      <c r="EC21" s="4">
        <v>1</v>
      </c>
      <c r="ED21" s="4"/>
      <c r="EE21" s="4">
        <v>1</v>
      </c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>
        <v>1</v>
      </c>
      <c r="FM21" s="4"/>
      <c r="FN21" s="4"/>
      <c r="FO21" s="4">
        <v>1</v>
      </c>
      <c r="FP21" s="4"/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>
        <v>1</v>
      </c>
      <c r="GH21" s="4"/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>
      <c r="A22" s="3">
        <v>9</v>
      </c>
      <c r="B22" s="17" t="s">
        <v>376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/>
      <c r="AT22" s="4">
        <v>1</v>
      </c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/>
      <c r="EI22" s="4">
        <v>1</v>
      </c>
      <c r="EJ22" s="4"/>
      <c r="EK22" s="4"/>
      <c r="EL22" s="4">
        <v>1</v>
      </c>
      <c r="EM22" s="4"/>
      <c r="EN22" s="4">
        <v>1</v>
      </c>
      <c r="EO22" s="4"/>
      <c r="EP22" s="4"/>
      <c r="EQ22" s="4">
        <v>1</v>
      </c>
      <c r="ER22" s="4"/>
      <c r="ES22" s="4"/>
      <c r="ET22" s="4"/>
      <c r="EU22" s="4">
        <v>1</v>
      </c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>
        <v>1</v>
      </c>
      <c r="GO22" s="4"/>
      <c r="GP22" s="4"/>
      <c r="GQ22" s="4">
        <v>1</v>
      </c>
      <c r="GR22" s="4"/>
    </row>
    <row r="23" spans="1:254">
      <c r="A23" s="3">
        <v>10</v>
      </c>
      <c r="B23" s="17" t="s">
        <v>377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>
        <v>1</v>
      </c>
      <c r="CP23" s="4"/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>
        <v>1</v>
      </c>
      <c r="ER23" s="4"/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>
        <v>1</v>
      </c>
      <c r="FP23" s="4"/>
      <c r="FQ23" s="4"/>
      <c r="FR23" s="4"/>
      <c r="FS23" s="4">
        <v>1</v>
      </c>
      <c r="FT23" s="4"/>
      <c r="FU23" s="4">
        <v>1</v>
      </c>
      <c r="FV23" s="4"/>
      <c r="FW23" s="4"/>
      <c r="FX23" s="4"/>
      <c r="FY23" s="4">
        <v>1</v>
      </c>
      <c r="FZ23" s="4"/>
      <c r="GA23" s="4"/>
      <c r="GB23" s="4">
        <v>1</v>
      </c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>
        <v>1</v>
      </c>
      <c r="GO23" s="4"/>
      <c r="GP23" s="4"/>
      <c r="GQ23" s="4">
        <v>1</v>
      </c>
      <c r="GR23" s="4"/>
    </row>
    <row r="24" spans="1:254" ht="15.75">
      <c r="A24" s="3">
        <v>11</v>
      </c>
      <c r="B24" s="17" t="s">
        <v>378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>
        <v>1</v>
      </c>
      <c r="BS24" s="4"/>
      <c r="BT24" s="4"/>
      <c r="BU24" s="4">
        <v>1</v>
      </c>
      <c r="BV24" s="4"/>
      <c r="BW24" s="4">
        <v>1</v>
      </c>
      <c r="BX24" s="4"/>
      <c r="BY24" s="4"/>
      <c r="BZ24" s="4"/>
      <c r="CA24" s="4">
        <v>1</v>
      </c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/>
      <c r="EU24" s="4">
        <v>1</v>
      </c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17" t="s">
        <v>379</v>
      </c>
      <c r="C25" s="4"/>
      <c r="D25" s="4">
        <v>1</v>
      </c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/>
      <c r="AK25" s="4">
        <v>1</v>
      </c>
      <c r="AL25" s="4"/>
      <c r="AM25" s="4">
        <v>1</v>
      </c>
      <c r="AN25" s="4"/>
      <c r="AO25" s="4"/>
      <c r="AP25" s="4"/>
      <c r="AQ25" s="4">
        <v>1</v>
      </c>
      <c r="AR25" s="4"/>
      <c r="AS25" s="4"/>
      <c r="AT25" s="4">
        <v>1</v>
      </c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/>
      <c r="BR25" s="4">
        <v>1</v>
      </c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/>
      <c r="EI25" s="4">
        <v>1</v>
      </c>
      <c r="EJ25" s="4"/>
      <c r="EK25" s="4">
        <v>1</v>
      </c>
      <c r="EL25" s="4"/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17" t="s">
        <v>380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/>
      <c r="S26" s="4">
        <v>1</v>
      </c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>
        <v>1</v>
      </c>
      <c r="CD26" s="4"/>
      <c r="CE26" s="4"/>
      <c r="CF26" s="4">
        <v>1</v>
      </c>
      <c r="CG26" s="4"/>
      <c r="CH26" s="4"/>
      <c r="CI26" s="4"/>
      <c r="CJ26" s="4">
        <v>1</v>
      </c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/>
      <c r="DK26" s="4">
        <v>1</v>
      </c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>
        <v>1</v>
      </c>
      <c r="EF26" s="4"/>
      <c r="EG26" s="4"/>
      <c r="EH26" s="4"/>
      <c r="EI26" s="4">
        <v>1</v>
      </c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/>
      <c r="FA26" s="4">
        <v>1</v>
      </c>
      <c r="FB26" s="4"/>
      <c r="FC26" s="4">
        <v>1</v>
      </c>
      <c r="FD26" s="4"/>
      <c r="FE26" s="4"/>
      <c r="FF26" s="4"/>
      <c r="FG26" s="4">
        <v>1</v>
      </c>
      <c r="FH26" s="4"/>
      <c r="FI26" s="4">
        <v>1</v>
      </c>
      <c r="FJ26" s="4"/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45" t="s">
        <v>44</v>
      </c>
      <c r="B27" s="46"/>
      <c r="C27" s="3">
        <f t="shared" ref="C27:AH27" si="0">SUM(C14:C26)</f>
        <v>9</v>
      </c>
      <c r="D27" s="3">
        <f t="shared" si="0"/>
        <v>4</v>
      </c>
      <c r="E27" s="3">
        <f t="shared" si="0"/>
        <v>0</v>
      </c>
      <c r="F27" s="3">
        <f t="shared" si="0"/>
        <v>9</v>
      </c>
      <c r="G27" s="3">
        <f t="shared" si="0"/>
        <v>4</v>
      </c>
      <c r="H27" s="3">
        <f t="shared" si="0"/>
        <v>0</v>
      </c>
      <c r="I27" s="3">
        <f t="shared" si="0"/>
        <v>8</v>
      </c>
      <c r="J27" s="3">
        <f t="shared" si="0"/>
        <v>5</v>
      </c>
      <c r="K27" s="3">
        <f t="shared" si="0"/>
        <v>0</v>
      </c>
      <c r="L27" s="3">
        <f t="shared" si="0"/>
        <v>9</v>
      </c>
      <c r="M27" s="3">
        <f t="shared" si="0"/>
        <v>4</v>
      </c>
      <c r="N27" s="3">
        <f t="shared" si="0"/>
        <v>0</v>
      </c>
      <c r="O27" s="3">
        <f t="shared" si="0"/>
        <v>5</v>
      </c>
      <c r="P27" s="3">
        <f t="shared" si="0"/>
        <v>8</v>
      </c>
      <c r="Q27" s="3">
        <f t="shared" si="0"/>
        <v>0</v>
      </c>
      <c r="R27" s="3">
        <f t="shared" si="0"/>
        <v>6</v>
      </c>
      <c r="S27" s="3">
        <f t="shared" si="0"/>
        <v>7</v>
      </c>
      <c r="T27" s="3">
        <f t="shared" si="0"/>
        <v>0</v>
      </c>
      <c r="U27" s="3">
        <f t="shared" si="0"/>
        <v>10</v>
      </c>
      <c r="V27" s="3">
        <f t="shared" si="0"/>
        <v>3</v>
      </c>
      <c r="W27" s="3">
        <f t="shared" si="0"/>
        <v>0</v>
      </c>
      <c r="X27" s="3">
        <f t="shared" si="0"/>
        <v>8</v>
      </c>
      <c r="Y27" s="3">
        <f t="shared" si="0"/>
        <v>5</v>
      </c>
      <c r="Z27" s="3">
        <f t="shared" si="0"/>
        <v>0</v>
      </c>
      <c r="AA27" s="3">
        <f t="shared" si="0"/>
        <v>8</v>
      </c>
      <c r="AB27" s="3">
        <f t="shared" si="0"/>
        <v>5</v>
      </c>
      <c r="AC27" s="3">
        <f t="shared" si="0"/>
        <v>0</v>
      </c>
      <c r="AD27" s="3">
        <f t="shared" si="0"/>
        <v>3</v>
      </c>
      <c r="AE27" s="3">
        <f t="shared" si="0"/>
        <v>10</v>
      </c>
      <c r="AF27" s="3">
        <f t="shared" si="0"/>
        <v>0</v>
      </c>
      <c r="AG27" s="3">
        <f t="shared" si="0"/>
        <v>6</v>
      </c>
      <c r="AH27" s="3">
        <f t="shared" si="0"/>
        <v>7</v>
      </c>
      <c r="AI27" s="3">
        <f t="shared" ref="AI27:BN27" si="1">SUM(AI14:AI26)</f>
        <v>0</v>
      </c>
      <c r="AJ27" s="3">
        <f t="shared" si="1"/>
        <v>9</v>
      </c>
      <c r="AK27" s="3">
        <f t="shared" si="1"/>
        <v>4</v>
      </c>
      <c r="AL27" s="3">
        <f t="shared" si="1"/>
        <v>0</v>
      </c>
      <c r="AM27" s="3">
        <f t="shared" si="1"/>
        <v>7</v>
      </c>
      <c r="AN27" s="3">
        <f t="shared" si="1"/>
        <v>6</v>
      </c>
      <c r="AO27" s="3">
        <f t="shared" si="1"/>
        <v>0</v>
      </c>
      <c r="AP27" s="3">
        <f t="shared" si="1"/>
        <v>4</v>
      </c>
      <c r="AQ27" s="3">
        <f t="shared" si="1"/>
        <v>9</v>
      </c>
      <c r="AR27" s="3">
        <f t="shared" si="1"/>
        <v>0</v>
      </c>
      <c r="AS27" s="3">
        <f t="shared" si="1"/>
        <v>6</v>
      </c>
      <c r="AT27" s="3">
        <f t="shared" si="1"/>
        <v>7</v>
      </c>
      <c r="AU27" s="3">
        <f t="shared" si="1"/>
        <v>0</v>
      </c>
      <c r="AV27" s="3">
        <f t="shared" si="1"/>
        <v>9</v>
      </c>
      <c r="AW27" s="3">
        <f t="shared" si="1"/>
        <v>4</v>
      </c>
      <c r="AX27" s="3">
        <f t="shared" si="1"/>
        <v>0</v>
      </c>
      <c r="AY27" s="3">
        <f t="shared" si="1"/>
        <v>13</v>
      </c>
      <c r="AZ27" s="3">
        <f t="shared" si="1"/>
        <v>0</v>
      </c>
      <c r="BA27" s="3">
        <f t="shared" si="1"/>
        <v>0</v>
      </c>
      <c r="BB27" s="3">
        <f t="shared" si="1"/>
        <v>9</v>
      </c>
      <c r="BC27" s="3">
        <f t="shared" si="1"/>
        <v>4</v>
      </c>
      <c r="BD27" s="3">
        <f t="shared" si="1"/>
        <v>0</v>
      </c>
      <c r="BE27" s="3">
        <f t="shared" si="1"/>
        <v>11</v>
      </c>
      <c r="BF27" s="3">
        <f t="shared" si="1"/>
        <v>2</v>
      </c>
      <c r="BG27" s="3">
        <f t="shared" si="1"/>
        <v>0</v>
      </c>
      <c r="BH27" s="3">
        <f t="shared" si="1"/>
        <v>13</v>
      </c>
      <c r="BI27" s="3">
        <f t="shared" si="1"/>
        <v>0</v>
      </c>
      <c r="BJ27" s="3">
        <f t="shared" si="1"/>
        <v>0</v>
      </c>
      <c r="BK27" s="3">
        <f t="shared" si="1"/>
        <v>7</v>
      </c>
      <c r="BL27" s="3">
        <f t="shared" si="1"/>
        <v>6</v>
      </c>
      <c r="BM27" s="3">
        <f t="shared" si="1"/>
        <v>0</v>
      </c>
      <c r="BN27" s="3">
        <f t="shared" si="1"/>
        <v>10</v>
      </c>
      <c r="BO27" s="3">
        <f t="shared" ref="BO27:CT27" si="2">SUM(BO14:BO26)</f>
        <v>3</v>
      </c>
      <c r="BP27" s="3">
        <f t="shared" si="2"/>
        <v>0</v>
      </c>
      <c r="BQ27" s="3">
        <f t="shared" si="2"/>
        <v>5</v>
      </c>
      <c r="BR27" s="3">
        <f t="shared" si="2"/>
        <v>8</v>
      </c>
      <c r="BS27" s="3">
        <f t="shared" si="2"/>
        <v>0</v>
      </c>
      <c r="BT27" s="3">
        <f t="shared" si="2"/>
        <v>7</v>
      </c>
      <c r="BU27" s="3">
        <f t="shared" si="2"/>
        <v>6</v>
      </c>
      <c r="BV27" s="3">
        <f t="shared" si="2"/>
        <v>0</v>
      </c>
      <c r="BW27" s="3">
        <f t="shared" si="2"/>
        <v>8</v>
      </c>
      <c r="BX27" s="3">
        <f t="shared" si="2"/>
        <v>5</v>
      </c>
      <c r="BY27" s="3">
        <f t="shared" si="2"/>
        <v>0</v>
      </c>
      <c r="BZ27" s="3">
        <f t="shared" si="2"/>
        <v>6</v>
      </c>
      <c r="CA27" s="3">
        <f t="shared" si="2"/>
        <v>7</v>
      </c>
      <c r="CB27" s="3">
        <f t="shared" si="2"/>
        <v>0</v>
      </c>
      <c r="CC27" s="3">
        <f t="shared" si="2"/>
        <v>6</v>
      </c>
      <c r="CD27" s="3">
        <f t="shared" si="2"/>
        <v>7</v>
      </c>
      <c r="CE27" s="3">
        <f t="shared" si="2"/>
        <v>0</v>
      </c>
      <c r="CF27" s="3">
        <f t="shared" si="2"/>
        <v>12</v>
      </c>
      <c r="CG27" s="3">
        <f t="shared" si="2"/>
        <v>1</v>
      </c>
      <c r="CH27" s="3">
        <f t="shared" si="2"/>
        <v>0</v>
      </c>
      <c r="CI27" s="3">
        <f t="shared" si="2"/>
        <v>4</v>
      </c>
      <c r="CJ27" s="3">
        <f t="shared" si="2"/>
        <v>9</v>
      </c>
      <c r="CK27" s="3">
        <f t="shared" si="2"/>
        <v>0</v>
      </c>
      <c r="CL27" s="3">
        <f t="shared" si="2"/>
        <v>6</v>
      </c>
      <c r="CM27" s="3">
        <f t="shared" si="2"/>
        <v>7</v>
      </c>
      <c r="CN27" s="3">
        <f t="shared" si="2"/>
        <v>0</v>
      </c>
      <c r="CO27" s="3">
        <f t="shared" si="2"/>
        <v>13</v>
      </c>
      <c r="CP27" s="3">
        <f t="shared" si="2"/>
        <v>0</v>
      </c>
      <c r="CQ27" s="3">
        <f t="shared" si="2"/>
        <v>0</v>
      </c>
      <c r="CR27" s="3">
        <f t="shared" si="2"/>
        <v>6</v>
      </c>
      <c r="CS27" s="3">
        <f t="shared" si="2"/>
        <v>7</v>
      </c>
      <c r="CT27" s="3">
        <f t="shared" si="2"/>
        <v>0</v>
      </c>
      <c r="CU27" s="3">
        <f t="shared" ref="CU27:DZ27" si="3">SUM(CU14:CU26)</f>
        <v>7</v>
      </c>
      <c r="CV27" s="3">
        <f t="shared" si="3"/>
        <v>6</v>
      </c>
      <c r="CW27" s="3">
        <f t="shared" si="3"/>
        <v>0</v>
      </c>
      <c r="CX27" s="3">
        <f t="shared" si="3"/>
        <v>11</v>
      </c>
      <c r="CY27" s="3">
        <f t="shared" si="3"/>
        <v>2</v>
      </c>
      <c r="CZ27" s="3">
        <f t="shared" si="3"/>
        <v>0</v>
      </c>
      <c r="DA27" s="3">
        <f t="shared" si="3"/>
        <v>9</v>
      </c>
      <c r="DB27" s="3">
        <f t="shared" si="3"/>
        <v>4</v>
      </c>
      <c r="DC27" s="3">
        <f t="shared" si="3"/>
        <v>0</v>
      </c>
      <c r="DD27" s="3">
        <f t="shared" si="3"/>
        <v>3</v>
      </c>
      <c r="DE27" s="3">
        <f t="shared" si="3"/>
        <v>10</v>
      </c>
      <c r="DF27" s="3">
        <f t="shared" si="3"/>
        <v>0</v>
      </c>
      <c r="DG27" s="3">
        <f t="shared" si="3"/>
        <v>8</v>
      </c>
      <c r="DH27" s="3">
        <f t="shared" si="3"/>
        <v>5</v>
      </c>
      <c r="DI27" s="3">
        <f t="shared" si="3"/>
        <v>0</v>
      </c>
      <c r="DJ27" s="3">
        <f t="shared" si="3"/>
        <v>5</v>
      </c>
      <c r="DK27" s="3">
        <f t="shared" si="3"/>
        <v>8</v>
      </c>
      <c r="DL27" s="3">
        <f t="shared" si="3"/>
        <v>0</v>
      </c>
      <c r="DM27" s="3">
        <f t="shared" si="3"/>
        <v>5</v>
      </c>
      <c r="DN27" s="3">
        <f t="shared" si="3"/>
        <v>8</v>
      </c>
      <c r="DO27" s="3">
        <f t="shared" si="3"/>
        <v>0</v>
      </c>
      <c r="DP27" s="3">
        <f t="shared" si="3"/>
        <v>10</v>
      </c>
      <c r="DQ27" s="3">
        <f t="shared" si="3"/>
        <v>3</v>
      </c>
      <c r="DR27" s="3">
        <f t="shared" si="3"/>
        <v>0</v>
      </c>
      <c r="DS27" s="3">
        <f t="shared" si="3"/>
        <v>5</v>
      </c>
      <c r="DT27" s="3">
        <f t="shared" si="3"/>
        <v>8</v>
      </c>
      <c r="DU27" s="3">
        <f t="shared" si="3"/>
        <v>0</v>
      </c>
      <c r="DV27" s="3">
        <f t="shared" si="3"/>
        <v>6</v>
      </c>
      <c r="DW27" s="3">
        <f t="shared" si="3"/>
        <v>7</v>
      </c>
      <c r="DX27" s="3">
        <f t="shared" si="3"/>
        <v>0</v>
      </c>
      <c r="DY27" s="3">
        <f t="shared" si="3"/>
        <v>6</v>
      </c>
      <c r="DZ27" s="3">
        <f t="shared" si="3"/>
        <v>7</v>
      </c>
      <c r="EA27" s="3">
        <f t="shared" ref="EA27:FF27" si="4">SUM(EA14:EA26)</f>
        <v>0</v>
      </c>
      <c r="EB27" s="3">
        <f t="shared" si="4"/>
        <v>10</v>
      </c>
      <c r="EC27" s="3">
        <f t="shared" si="4"/>
        <v>3</v>
      </c>
      <c r="ED27" s="3">
        <f t="shared" si="4"/>
        <v>0</v>
      </c>
      <c r="EE27" s="3">
        <f t="shared" si="4"/>
        <v>8</v>
      </c>
      <c r="EF27" s="3">
        <f t="shared" si="4"/>
        <v>5</v>
      </c>
      <c r="EG27" s="3">
        <f t="shared" si="4"/>
        <v>0</v>
      </c>
      <c r="EH27" s="3">
        <f t="shared" si="4"/>
        <v>5</v>
      </c>
      <c r="EI27" s="3">
        <f t="shared" si="4"/>
        <v>8</v>
      </c>
      <c r="EJ27" s="3">
        <f t="shared" si="4"/>
        <v>0</v>
      </c>
      <c r="EK27" s="3">
        <f t="shared" si="4"/>
        <v>7</v>
      </c>
      <c r="EL27" s="3">
        <f t="shared" si="4"/>
        <v>6</v>
      </c>
      <c r="EM27" s="3">
        <f t="shared" si="4"/>
        <v>0</v>
      </c>
      <c r="EN27" s="3">
        <f t="shared" si="4"/>
        <v>6</v>
      </c>
      <c r="EO27" s="3">
        <f t="shared" si="4"/>
        <v>7</v>
      </c>
      <c r="EP27" s="3">
        <f t="shared" si="4"/>
        <v>0</v>
      </c>
      <c r="EQ27" s="3">
        <f t="shared" si="4"/>
        <v>13</v>
      </c>
      <c r="ER27" s="3">
        <f t="shared" si="4"/>
        <v>0</v>
      </c>
      <c r="ES27" s="3">
        <f t="shared" si="4"/>
        <v>0</v>
      </c>
      <c r="ET27" s="3">
        <f t="shared" si="4"/>
        <v>4</v>
      </c>
      <c r="EU27" s="3">
        <f t="shared" si="4"/>
        <v>9</v>
      </c>
      <c r="EV27" s="3">
        <f t="shared" si="4"/>
        <v>0</v>
      </c>
      <c r="EW27" s="3">
        <f t="shared" si="4"/>
        <v>9</v>
      </c>
      <c r="EX27" s="3">
        <f t="shared" si="4"/>
        <v>4</v>
      </c>
      <c r="EY27" s="3">
        <f t="shared" si="4"/>
        <v>0</v>
      </c>
      <c r="EZ27" s="3">
        <f t="shared" si="4"/>
        <v>7</v>
      </c>
      <c r="FA27" s="3">
        <f t="shared" si="4"/>
        <v>6</v>
      </c>
      <c r="FB27" s="3">
        <f t="shared" si="4"/>
        <v>0</v>
      </c>
      <c r="FC27" s="3">
        <f t="shared" si="4"/>
        <v>9</v>
      </c>
      <c r="FD27" s="3">
        <f t="shared" si="4"/>
        <v>4</v>
      </c>
      <c r="FE27" s="3">
        <f t="shared" si="4"/>
        <v>0</v>
      </c>
      <c r="FF27" s="3">
        <f t="shared" si="4"/>
        <v>0</v>
      </c>
      <c r="FG27" s="3">
        <f t="shared" ref="FG27:GL27" si="5">SUM(FG14:FG26)</f>
        <v>13</v>
      </c>
      <c r="FH27" s="3">
        <f t="shared" si="5"/>
        <v>0</v>
      </c>
      <c r="FI27" s="3">
        <f t="shared" si="5"/>
        <v>5</v>
      </c>
      <c r="FJ27" s="3">
        <f t="shared" si="5"/>
        <v>8</v>
      </c>
      <c r="FK27" s="3">
        <f t="shared" si="5"/>
        <v>0</v>
      </c>
      <c r="FL27" s="3">
        <f t="shared" si="5"/>
        <v>6</v>
      </c>
      <c r="FM27" s="3">
        <f t="shared" si="5"/>
        <v>7</v>
      </c>
      <c r="FN27" s="3">
        <f t="shared" si="5"/>
        <v>0</v>
      </c>
      <c r="FO27" s="3">
        <f t="shared" si="5"/>
        <v>7</v>
      </c>
      <c r="FP27" s="3">
        <f t="shared" si="5"/>
        <v>6</v>
      </c>
      <c r="FQ27" s="3">
        <f t="shared" si="5"/>
        <v>0</v>
      </c>
      <c r="FR27" s="3">
        <f t="shared" si="5"/>
        <v>7</v>
      </c>
      <c r="FS27" s="3">
        <f t="shared" si="5"/>
        <v>6</v>
      </c>
      <c r="FT27" s="3">
        <f t="shared" si="5"/>
        <v>0</v>
      </c>
      <c r="FU27" s="3">
        <f t="shared" si="5"/>
        <v>10</v>
      </c>
      <c r="FV27" s="3">
        <f t="shared" si="5"/>
        <v>3</v>
      </c>
      <c r="FW27" s="3">
        <f t="shared" si="5"/>
        <v>0</v>
      </c>
      <c r="FX27" s="3">
        <f t="shared" si="5"/>
        <v>3</v>
      </c>
      <c r="FY27" s="3">
        <f t="shared" si="5"/>
        <v>10</v>
      </c>
      <c r="FZ27" s="3">
        <f t="shared" si="5"/>
        <v>0</v>
      </c>
      <c r="GA27" s="3">
        <f t="shared" si="5"/>
        <v>5</v>
      </c>
      <c r="GB27" s="3">
        <f t="shared" si="5"/>
        <v>8</v>
      </c>
      <c r="GC27" s="3">
        <f t="shared" si="5"/>
        <v>0</v>
      </c>
      <c r="GD27" s="3">
        <f t="shared" si="5"/>
        <v>8</v>
      </c>
      <c r="GE27" s="3">
        <f t="shared" si="5"/>
        <v>5</v>
      </c>
      <c r="GF27" s="3">
        <f t="shared" si="5"/>
        <v>0</v>
      </c>
      <c r="GG27" s="3">
        <f t="shared" si="5"/>
        <v>9</v>
      </c>
      <c r="GH27" s="3">
        <f t="shared" si="5"/>
        <v>4</v>
      </c>
      <c r="GI27" s="3">
        <f t="shared" si="5"/>
        <v>0</v>
      </c>
      <c r="GJ27" s="3">
        <f t="shared" si="5"/>
        <v>4</v>
      </c>
      <c r="GK27" s="3">
        <f t="shared" si="5"/>
        <v>9</v>
      </c>
      <c r="GL27" s="3">
        <f t="shared" si="5"/>
        <v>0</v>
      </c>
      <c r="GM27" s="3">
        <f t="shared" ref="GM27:GR27" si="6">SUM(GM14:GM26)</f>
        <v>7</v>
      </c>
      <c r="GN27" s="3">
        <f t="shared" si="6"/>
        <v>6</v>
      </c>
      <c r="GO27" s="3">
        <f t="shared" si="6"/>
        <v>0</v>
      </c>
      <c r="GP27" s="3">
        <f t="shared" si="6"/>
        <v>8</v>
      </c>
      <c r="GQ27" s="3">
        <f t="shared" si="6"/>
        <v>5</v>
      </c>
      <c r="GR27" s="3">
        <f t="shared" si="6"/>
        <v>0</v>
      </c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47" t="s">
        <v>244</v>
      </c>
      <c r="B28" s="48"/>
      <c r="C28" s="9">
        <f>C27/13%</f>
        <v>69.230769230769226</v>
      </c>
      <c r="D28" s="9">
        <f>D27/13%</f>
        <v>30.769230769230766</v>
      </c>
      <c r="E28" s="9">
        <f t="shared" ref="E28:T28" si="7">E27/25%</f>
        <v>0</v>
      </c>
      <c r="F28" s="9">
        <f>F27/13%</f>
        <v>69.230769230769226</v>
      </c>
      <c r="G28" s="9">
        <f>G27/13%</f>
        <v>30.769230769230766</v>
      </c>
      <c r="H28" s="9">
        <f t="shared" si="7"/>
        <v>0</v>
      </c>
      <c r="I28" s="9">
        <f>I27/13%</f>
        <v>61.538461538461533</v>
      </c>
      <c r="J28" s="9">
        <f>J27/13%</f>
        <v>38.46153846153846</v>
      </c>
      <c r="K28" s="9">
        <f t="shared" si="7"/>
        <v>0</v>
      </c>
      <c r="L28" s="9">
        <f>L27/13%</f>
        <v>69.230769230769226</v>
      </c>
      <c r="M28" s="9">
        <f>M27/13%</f>
        <v>30.769230769230766</v>
      </c>
      <c r="N28" s="9">
        <f>N27/13%</f>
        <v>0</v>
      </c>
      <c r="O28" s="9">
        <f>O27/13%</f>
        <v>38.46153846153846</v>
      </c>
      <c r="P28" s="9">
        <f>P27/13%</f>
        <v>61.538461538461533</v>
      </c>
      <c r="Q28" s="9">
        <f t="shared" si="7"/>
        <v>0</v>
      </c>
      <c r="R28" s="9">
        <f>R27/13%</f>
        <v>46.153846153846153</v>
      </c>
      <c r="S28" s="9">
        <f>S27/13%</f>
        <v>53.846153846153847</v>
      </c>
      <c r="T28" s="9">
        <f t="shared" si="7"/>
        <v>0</v>
      </c>
      <c r="U28" s="9">
        <f>U27/13%</f>
        <v>76.92307692307692</v>
      </c>
      <c r="V28" s="9">
        <f>V27/13%</f>
        <v>23.076923076923077</v>
      </c>
      <c r="W28" s="9">
        <f t="shared" ref="W28:BV28" si="8">W27/25%</f>
        <v>0</v>
      </c>
      <c r="X28" s="9">
        <f>X27/13%</f>
        <v>61.538461538461533</v>
      </c>
      <c r="Y28" s="9">
        <f>Y27/13%</f>
        <v>38.46153846153846</v>
      </c>
      <c r="Z28" s="9">
        <f t="shared" si="8"/>
        <v>0</v>
      </c>
      <c r="AA28" s="9">
        <f>AA27/13%</f>
        <v>61.538461538461533</v>
      </c>
      <c r="AB28" s="9">
        <f>AB27/13%</f>
        <v>38.46153846153846</v>
      </c>
      <c r="AC28" s="9">
        <f t="shared" si="8"/>
        <v>0</v>
      </c>
      <c r="AD28" s="9">
        <f>AD27/13%</f>
        <v>23.076923076923077</v>
      </c>
      <c r="AE28" s="9">
        <f>AE27/13%</f>
        <v>76.92307692307692</v>
      </c>
      <c r="AF28" s="9">
        <f t="shared" si="8"/>
        <v>0</v>
      </c>
      <c r="AG28" s="9">
        <f>AG27/13%</f>
        <v>46.153846153846153</v>
      </c>
      <c r="AH28" s="9">
        <f>AH27/13%</f>
        <v>53.846153846153847</v>
      </c>
      <c r="AI28" s="9">
        <f t="shared" si="8"/>
        <v>0</v>
      </c>
      <c r="AJ28" s="9">
        <f>AJ27/13%</f>
        <v>69.230769230769226</v>
      </c>
      <c r="AK28" s="9">
        <f>AK27/13%</f>
        <v>30.769230769230766</v>
      </c>
      <c r="AL28" s="9">
        <f t="shared" si="8"/>
        <v>0</v>
      </c>
      <c r="AM28" s="9">
        <f>AM27/13%</f>
        <v>53.846153846153847</v>
      </c>
      <c r="AN28" s="9">
        <f>AN27/13%</f>
        <v>46.153846153846153</v>
      </c>
      <c r="AO28" s="9">
        <f t="shared" si="8"/>
        <v>0</v>
      </c>
      <c r="AP28" s="9">
        <f>AP27/13%</f>
        <v>30.769230769230766</v>
      </c>
      <c r="AQ28" s="9">
        <f>AQ27/13%</f>
        <v>69.230769230769226</v>
      </c>
      <c r="AR28" s="9">
        <f t="shared" si="8"/>
        <v>0</v>
      </c>
      <c r="AS28" s="9">
        <f>AS27/13%</f>
        <v>46.153846153846153</v>
      </c>
      <c r="AT28" s="9">
        <f>AT27/13%</f>
        <v>53.846153846153847</v>
      </c>
      <c r="AU28" s="9">
        <f t="shared" si="8"/>
        <v>0</v>
      </c>
      <c r="AV28" s="9">
        <f>AV27/13%</f>
        <v>69.230769230769226</v>
      </c>
      <c r="AW28" s="9">
        <f>AW27/13%</f>
        <v>30.769230769230766</v>
      </c>
      <c r="AX28" s="9">
        <f t="shared" si="8"/>
        <v>0</v>
      </c>
      <c r="AY28" s="9">
        <f>AY27/13%</f>
        <v>100</v>
      </c>
      <c r="AZ28" s="9">
        <f t="shared" si="8"/>
        <v>0</v>
      </c>
      <c r="BA28" s="9">
        <f t="shared" si="8"/>
        <v>0</v>
      </c>
      <c r="BB28" s="9">
        <f>BB27/13%</f>
        <v>69.230769230769226</v>
      </c>
      <c r="BC28" s="9">
        <f>BC27/13%</f>
        <v>30.769230769230766</v>
      </c>
      <c r="BD28" s="9">
        <f t="shared" si="8"/>
        <v>0</v>
      </c>
      <c r="BE28" s="9">
        <f>BE27/13%</f>
        <v>84.615384615384613</v>
      </c>
      <c r="BF28" s="9">
        <f>BF27/13%</f>
        <v>15.384615384615383</v>
      </c>
      <c r="BG28" s="9">
        <f t="shared" si="8"/>
        <v>0</v>
      </c>
      <c r="BH28" s="9">
        <f>BH27/13%</f>
        <v>100</v>
      </c>
      <c r="BI28" s="9">
        <f t="shared" si="8"/>
        <v>0</v>
      </c>
      <c r="BJ28" s="9">
        <f t="shared" si="8"/>
        <v>0</v>
      </c>
      <c r="BK28" s="9">
        <f>BK27/13%</f>
        <v>53.846153846153847</v>
      </c>
      <c r="BL28" s="9">
        <f>BL27/13%</f>
        <v>46.153846153846153</v>
      </c>
      <c r="BM28" s="9">
        <f t="shared" si="8"/>
        <v>0</v>
      </c>
      <c r="BN28" s="9">
        <f>BN27/13%</f>
        <v>76.92307692307692</v>
      </c>
      <c r="BO28" s="9">
        <f>BO27/13%</f>
        <v>23.076923076923077</v>
      </c>
      <c r="BP28" s="9">
        <f t="shared" si="8"/>
        <v>0</v>
      </c>
      <c r="BQ28" s="9">
        <f>BQ27/13%</f>
        <v>38.46153846153846</v>
      </c>
      <c r="BR28" s="9">
        <f>BR27/13%</f>
        <v>61.538461538461533</v>
      </c>
      <c r="BS28" s="9">
        <f t="shared" si="8"/>
        <v>0</v>
      </c>
      <c r="BT28" s="9">
        <f>BT27/13%</f>
        <v>53.846153846153847</v>
      </c>
      <c r="BU28" s="9">
        <f>BU27/13%</f>
        <v>46.153846153846153</v>
      </c>
      <c r="BV28" s="9">
        <f t="shared" si="8"/>
        <v>0</v>
      </c>
      <c r="BW28" s="9">
        <f>BW27/13%</f>
        <v>61.538461538461533</v>
      </c>
      <c r="BX28" s="9">
        <f>BX27/13%</f>
        <v>38.46153846153846</v>
      </c>
      <c r="BY28" s="9">
        <f t="shared" ref="BY28" si="9">BY27/25%</f>
        <v>0</v>
      </c>
      <c r="BZ28" s="9">
        <f>BZ27/13%</f>
        <v>46.153846153846153</v>
      </c>
      <c r="CA28" s="9">
        <f>CA27/13%</f>
        <v>53.846153846153847</v>
      </c>
      <c r="CB28" s="9">
        <f t="shared" ref="CB28:DR28" si="10">CB27/25%</f>
        <v>0</v>
      </c>
      <c r="CC28" s="9">
        <f>CC27/13%</f>
        <v>46.153846153846153</v>
      </c>
      <c r="CD28" s="9">
        <f>CD27/13%</f>
        <v>53.846153846153847</v>
      </c>
      <c r="CE28" s="9">
        <f t="shared" si="10"/>
        <v>0</v>
      </c>
      <c r="CF28" s="9">
        <f>CF27/13%</f>
        <v>92.307692307692307</v>
      </c>
      <c r="CG28" s="9">
        <f>CG27/13%</f>
        <v>7.6923076923076916</v>
      </c>
      <c r="CH28" s="9">
        <f t="shared" si="10"/>
        <v>0</v>
      </c>
      <c r="CI28" s="9">
        <f>CI27/13%</f>
        <v>30.769230769230766</v>
      </c>
      <c r="CJ28" s="9">
        <f>CJ27/13%</f>
        <v>69.230769230769226</v>
      </c>
      <c r="CK28" s="9">
        <f t="shared" si="10"/>
        <v>0</v>
      </c>
      <c r="CL28" s="9">
        <f>CL27/13%</f>
        <v>46.153846153846153</v>
      </c>
      <c r="CM28" s="9">
        <f>CM27/13%</f>
        <v>53.846153846153847</v>
      </c>
      <c r="CN28" s="9">
        <f t="shared" si="10"/>
        <v>0</v>
      </c>
      <c r="CO28" s="9">
        <f>CO27/13%</f>
        <v>100</v>
      </c>
      <c r="CP28" s="9">
        <f t="shared" si="10"/>
        <v>0</v>
      </c>
      <c r="CQ28" s="9">
        <f t="shared" si="10"/>
        <v>0</v>
      </c>
      <c r="CR28" s="9">
        <f>CR27/13%</f>
        <v>46.153846153846153</v>
      </c>
      <c r="CS28" s="9">
        <f>CS27/13%</f>
        <v>53.846153846153847</v>
      </c>
      <c r="CT28" s="9">
        <f t="shared" si="10"/>
        <v>0</v>
      </c>
      <c r="CU28" s="9">
        <f>CU27/13%</f>
        <v>53.846153846153847</v>
      </c>
      <c r="CV28" s="9">
        <f>CV27/13%</f>
        <v>46.153846153846153</v>
      </c>
      <c r="CW28" s="9">
        <f t="shared" si="10"/>
        <v>0</v>
      </c>
      <c r="CX28" s="9">
        <f>CX27/13%</f>
        <v>84.615384615384613</v>
      </c>
      <c r="CY28" s="9">
        <f>CY27/13%</f>
        <v>15.384615384615383</v>
      </c>
      <c r="CZ28" s="9">
        <f t="shared" si="10"/>
        <v>0</v>
      </c>
      <c r="DA28" s="9">
        <f>DA27/13%</f>
        <v>69.230769230769226</v>
      </c>
      <c r="DB28" s="9">
        <f>DB27/13%</f>
        <v>30.769230769230766</v>
      </c>
      <c r="DC28" s="9">
        <f t="shared" si="10"/>
        <v>0</v>
      </c>
      <c r="DD28" s="9">
        <f>DD27/13%</f>
        <v>23.076923076923077</v>
      </c>
      <c r="DE28" s="9">
        <f>DE27/13%</f>
        <v>76.92307692307692</v>
      </c>
      <c r="DF28" s="9">
        <f t="shared" si="10"/>
        <v>0</v>
      </c>
      <c r="DG28" s="9">
        <f>DG27/13%</f>
        <v>61.538461538461533</v>
      </c>
      <c r="DH28" s="9">
        <f>DH27/13%</f>
        <v>38.46153846153846</v>
      </c>
      <c r="DI28" s="9">
        <f t="shared" si="10"/>
        <v>0</v>
      </c>
      <c r="DJ28" s="9">
        <f>DJ27/13%</f>
        <v>38.46153846153846</v>
      </c>
      <c r="DK28" s="9">
        <f>DK27/13%</f>
        <v>61.538461538461533</v>
      </c>
      <c r="DL28" s="9">
        <f t="shared" si="10"/>
        <v>0</v>
      </c>
      <c r="DM28" s="9">
        <f>DM27/13%</f>
        <v>38.46153846153846</v>
      </c>
      <c r="DN28" s="9">
        <f>DN27/13%</f>
        <v>61.538461538461533</v>
      </c>
      <c r="DO28" s="9">
        <f t="shared" si="10"/>
        <v>0</v>
      </c>
      <c r="DP28" s="9">
        <f>DP27/13%</f>
        <v>76.92307692307692</v>
      </c>
      <c r="DQ28" s="9">
        <f>DQ27/13%</f>
        <v>23.076923076923077</v>
      </c>
      <c r="DR28" s="9">
        <f t="shared" si="10"/>
        <v>0</v>
      </c>
      <c r="DS28" s="9">
        <f>DS27/13%</f>
        <v>38.46153846153846</v>
      </c>
      <c r="DT28" s="9">
        <f>DT27/13%</f>
        <v>61.538461538461533</v>
      </c>
      <c r="DU28" s="9">
        <f t="shared" ref="DU28:FZ28" si="11">DU27/25%</f>
        <v>0</v>
      </c>
      <c r="DV28" s="9">
        <f>DV27/13%</f>
        <v>46.153846153846153</v>
      </c>
      <c r="DW28" s="9">
        <f>DW27/13%</f>
        <v>53.846153846153847</v>
      </c>
      <c r="DX28" s="9">
        <f t="shared" si="11"/>
        <v>0</v>
      </c>
      <c r="DY28" s="9">
        <f>DY27/13%</f>
        <v>46.153846153846153</v>
      </c>
      <c r="DZ28" s="9">
        <f>DZ27/13%</f>
        <v>53.846153846153847</v>
      </c>
      <c r="EA28" s="9">
        <f t="shared" si="11"/>
        <v>0</v>
      </c>
      <c r="EB28" s="9">
        <f>EB27/13%</f>
        <v>76.92307692307692</v>
      </c>
      <c r="EC28" s="9">
        <f>EC27/13%</f>
        <v>23.076923076923077</v>
      </c>
      <c r="ED28" s="9">
        <f t="shared" si="11"/>
        <v>0</v>
      </c>
      <c r="EE28" s="9">
        <f>EE27/13%</f>
        <v>61.538461538461533</v>
      </c>
      <c r="EF28" s="9">
        <f>EF27/13%</f>
        <v>38.46153846153846</v>
      </c>
      <c r="EG28" s="9">
        <f t="shared" si="11"/>
        <v>0</v>
      </c>
      <c r="EH28" s="9">
        <f>EH27/13%</f>
        <v>38.46153846153846</v>
      </c>
      <c r="EI28" s="9">
        <f>EI27/13%</f>
        <v>61.538461538461533</v>
      </c>
      <c r="EJ28" s="9">
        <f t="shared" si="11"/>
        <v>0</v>
      </c>
      <c r="EK28" s="9">
        <f>EK27/13%</f>
        <v>53.846153846153847</v>
      </c>
      <c r="EL28" s="9">
        <f>EL27/13%</f>
        <v>46.153846153846153</v>
      </c>
      <c r="EM28" s="9">
        <f t="shared" si="11"/>
        <v>0</v>
      </c>
      <c r="EN28" s="9">
        <f>EN27/13%</f>
        <v>46.153846153846153</v>
      </c>
      <c r="EO28" s="9">
        <f>EO27/13%</f>
        <v>53.846153846153847</v>
      </c>
      <c r="EP28" s="9">
        <f t="shared" si="11"/>
        <v>0</v>
      </c>
      <c r="EQ28" s="9">
        <f>EQ27/13%</f>
        <v>100</v>
      </c>
      <c r="ER28" s="9">
        <f t="shared" si="11"/>
        <v>0</v>
      </c>
      <c r="ES28" s="9">
        <f t="shared" si="11"/>
        <v>0</v>
      </c>
      <c r="ET28" s="9">
        <f>ET27/13%</f>
        <v>30.769230769230766</v>
      </c>
      <c r="EU28" s="9">
        <f>EU27/13%</f>
        <v>69.230769230769226</v>
      </c>
      <c r="EV28" s="9">
        <f t="shared" si="11"/>
        <v>0</v>
      </c>
      <c r="EW28" s="9">
        <f>EW27/13%</f>
        <v>69.230769230769226</v>
      </c>
      <c r="EX28" s="9">
        <f>EX27/13%</f>
        <v>30.769230769230766</v>
      </c>
      <c r="EY28" s="9">
        <f t="shared" si="11"/>
        <v>0</v>
      </c>
      <c r="EZ28" s="9">
        <f>EZ27/13%</f>
        <v>53.846153846153847</v>
      </c>
      <c r="FA28" s="9">
        <f>FA27/13%</f>
        <v>46.153846153846153</v>
      </c>
      <c r="FB28" s="9">
        <f t="shared" si="11"/>
        <v>0</v>
      </c>
      <c r="FC28" s="9">
        <f>FC27/13%</f>
        <v>69.230769230769226</v>
      </c>
      <c r="FD28" s="9">
        <f>FD27/13%</f>
        <v>30.769230769230766</v>
      </c>
      <c r="FE28" s="9">
        <f t="shared" si="11"/>
        <v>0</v>
      </c>
      <c r="FF28" s="9">
        <f t="shared" si="11"/>
        <v>0</v>
      </c>
      <c r="FG28" s="9">
        <f>FG27/13%</f>
        <v>100</v>
      </c>
      <c r="FH28" s="9">
        <f t="shared" si="11"/>
        <v>0</v>
      </c>
      <c r="FI28" s="9">
        <f>FI27/13%</f>
        <v>38.46153846153846</v>
      </c>
      <c r="FJ28" s="9">
        <f>FJ27/13%</f>
        <v>61.538461538461533</v>
      </c>
      <c r="FK28" s="9">
        <f t="shared" si="11"/>
        <v>0</v>
      </c>
      <c r="FL28" s="9">
        <f>FL27/13%</f>
        <v>46.153846153846153</v>
      </c>
      <c r="FM28" s="9">
        <f>FM27/13%</f>
        <v>53.846153846153847</v>
      </c>
      <c r="FN28" s="9">
        <f t="shared" si="11"/>
        <v>0</v>
      </c>
      <c r="FO28" s="9">
        <f>FO27/13%</f>
        <v>53.846153846153847</v>
      </c>
      <c r="FP28" s="9">
        <f>FP27/13%</f>
        <v>46.153846153846153</v>
      </c>
      <c r="FQ28" s="9">
        <f t="shared" si="11"/>
        <v>0</v>
      </c>
      <c r="FR28" s="9">
        <f>FR27/13%</f>
        <v>53.846153846153847</v>
      </c>
      <c r="FS28" s="9">
        <f>FS27/13%</f>
        <v>46.153846153846153</v>
      </c>
      <c r="FT28" s="9">
        <f t="shared" si="11"/>
        <v>0</v>
      </c>
      <c r="FU28" s="9">
        <f>FU27/13%</f>
        <v>76.92307692307692</v>
      </c>
      <c r="FV28" s="9">
        <f>FV27/13%</f>
        <v>23.076923076923077</v>
      </c>
      <c r="FW28" s="9">
        <f t="shared" si="11"/>
        <v>0</v>
      </c>
      <c r="FX28" s="9">
        <f>FX27/13%</f>
        <v>23.076923076923077</v>
      </c>
      <c r="FY28" s="9">
        <f>FY27/13%</f>
        <v>76.92307692307692</v>
      </c>
      <c r="FZ28" s="9">
        <f t="shared" si="11"/>
        <v>0</v>
      </c>
      <c r="GA28" s="9">
        <f>GA27/13%</f>
        <v>38.46153846153846</v>
      </c>
      <c r="GB28" s="9">
        <f>GB27/13%</f>
        <v>61.538461538461533</v>
      </c>
      <c r="GC28" s="9">
        <f t="shared" ref="GC28:GR28" si="12">GC27/25%</f>
        <v>0</v>
      </c>
      <c r="GD28" s="9">
        <f>GD27/13%</f>
        <v>61.538461538461533</v>
      </c>
      <c r="GE28" s="9">
        <f>GE27/13%</f>
        <v>38.46153846153846</v>
      </c>
      <c r="GF28" s="9">
        <f t="shared" si="12"/>
        <v>0</v>
      </c>
      <c r="GG28" s="9">
        <f>GG27/13%</f>
        <v>69.230769230769226</v>
      </c>
      <c r="GH28" s="9">
        <f>GH27/13%</f>
        <v>30.769230769230766</v>
      </c>
      <c r="GI28" s="9">
        <f t="shared" si="12"/>
        <v>0</v>
      </c>
      <c r="GJ28" s="9">
        <f>GJ27/13%</f>
        <v>30.769230769230766</v>
      </c>
      <c r="GK28" s="9">
        <f>GK27/13%</f>
        <v>69.230769230769226</v>
      </c>
      <c r="GL28" s="9">
        <f t="shared" si="12"/>
        <v>0</v>
      </c>
      <c r="GM28" s="9">
        <f>GM27/13%</f>
        <v>53.846153846153847</v>
      </c>
      <c r="GN28" s="9">
        <f>GN27/13%</f>
        <v>46.153846153846153</v>
      </c>
      <c r="GO28" s="9">
        <f t="shared" si="12"/>
        <v>0</v>
      </c>
      <c r="GP28" s="9">
        <f>GP27/13%</f>
        <v>61.538461538461533</v>
      </c>
      <c r="GQ28" s="9">
        <f>GQ27/13%</f>
        <v>38.46153846153846</v>
      </c>
      <c r="GR28" s="9">
        <f t="shared" si="12"/>
        <v>0</v>
      </c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B30" s="49" t="s">
        <v>235</v>
      </c>
      <c r="C30" s="49"/>
      <c r="D30" s="49"/>
      <c r="E30" s="49"/>
      <c r="F30" s="18"/>
      <c r="G30" s="18"/>
      <c r="H30" s="18"/>
      <c r="I30" s="18"/>
      <c r="J30" s="18"/>
      <c r="K30" s="18"/>
      <c r="L30" s="18"/>
      <c r="M30" s="18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B31" s="4" t="s">
        <v>236</v>
      </c>
      <c r="C31" s="17" t="s">
        <v>239</v>
      </c>
      <c r="D31" s="15">
        <f>E31/100*13</f>
        <v>7.666666666666667</v>
      </c>
      <c r="E31" s="19">
        <f>(C28+F28+I28+L28+O28+R28)/6</f>
        <v>58.974358974358971</v>
      </c>
      <c r="F31" s="18"/>
      <c r="G31" s="18"/>
      <c r="H31" s="18"/>
      <c r="I31" s="18"/>
      <c r="J31" s="18"/>
      <c r="K31" s="18"/>
      <c r="L31" s="18"/>
      <c r="M31" s="18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B32" s="4" t="s">
        <v>237</v>
      </c>
      <c r="C32" s="17" t="s">
        <v>239</v>
      </c>
      <c r="D32" s="15">
        <f>E32/100*13</f>
        <v>5.3333333333333339</v>
      </c>
      <c r="E32" s="19">
        <f>(D28+G28+J28+M28+P28+S28)/6</f>
        <v>41.025641025641029</v>
      </c>
      <c r="F32" s="18"/>
      <c r="G32" s="18"/>
      <c r="H32" s="18"/>
      <c r="I32" s="18"/>
      <c r="J32" s="18"/>
      <c r="K32" s="18"/>
      <c r="L32" s="18"/>
      <c r="M32" s="18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2:254" ht="15.75">
      <c r="B33" s="4" t="s">
        <v>238</v>
      </c>
      <c r="C33" s="17" t="s">
        <v>239</v>
      </c>
      <c r="D33" s="15">
        <f>E33/100*25</f>
        <v>0</v>
      </c>
      <c r="E33" s="19">
        <f>(E28+H28+K28+N28+Q28+T28)/6</f>
        <v>0</v>
      </c>
      <c r="F33" s="18"/>
      <c r="G33" s="18"/>
      <c r="H33" s="18"/>
      <c r="I33" s="18"/>
      <c r="J33" s="18"/>
      <c r="K33" s="18"/>
      <c r="L33" s="18"/>
      <c r="M33" s="18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2:254" ht="15.75">
      <c r="B34" s="17"/>
      <c r="C34" s="17"/>
      <c r="D34" s="20">
        <f>SUM(D31:D33)</f>
        <v>13</v>
      </c>
      <c r="E34" s="20">
        <f>SUM(E31:E33)</f>
        <v>100</v>
      </c>
      <c r="F34" s="18"/>
      <c r="G34" s="18"/>
      <c r="H34" s="18"/>
      <c r="I34" s="18"/>
      <c r="J34" s="18"/>
      <c r="K34" s="18"/>
      <c r="L34" s="18"/>
      <c r="M34" s="18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2:254" ht="15.75">
      <c r="B35" s="17"/>
      <c r="C35" s="17"/>
      <c r="D35" s="68" t="s">
        <v>14</v>
      </c>
      <c r="E35" s="68"/>
      <c r="F35" s="69" t="s">
        <v>3</v>
      </c>
      <c r="G35" s="70"/>
      <c r="H35" s="71" t="s">
        <v>45</v>
      </c>
      <c r="I35" s="72"/>
      <c r="J35" s="18"/>
      <c r="K35" s="18"/>
      <c r="L35" s="18"/>
      <c r="M35" s="18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2:254">
      <c r="B36" s="4" t="s">
        <v>236</v>
      </c>
      <c r="C36" s="17" t="s">
        <v>240</v>
      </c>
      <c r="D36" s="15">
        <f>E36/100*13</f>
        <v>7.333333333333333</v>
      </c>
      <c r="E36" s="19">
        <f>(U28+X28+AA28+AD28+AG28+AJ28)/6</f>
        <v>56.410256410256409</v>
      </c>
      <c r="F36" s="15">
        <f>G36/100*13</f>
        <v>8</v>
      </c>
      <c r="G36" s="19">
        <f>(AM28+AP28+AS28+AV28+AY28+BB28)/6</f>
        <v>61.53846153846154</v>
      </c>
      <c r="H36" s="15">
        <f>I36/100*13</f>
        <v>8.8333333333333321</v>
      </c>
      <c r="I36" s="19">
        <f>(BE28+BH28+BK28+BN28+BQ28+BT28)/6</f>
        <v>67.948717948717942</v>
      </c>
      <c r="J36" s="16"/>
      <c r="K36" s="16"/>
      <c r="L36" s="16"/>
      <c r="M36" s="16"/>
    </row>
    <row r="37" spans="2:254">
      <c r="B37" s="4" t="s">
        <v>237</v>
      </c>
      <c r="C37" s="17" t="s">
        <v>240</v>
      </c>
      <c r="D37" s="15">
        <f>E37/100*13</f>
        <v>5.6666666666666661</v>
      </c>
      <c r="E37" s="19">
        <f>(V28+Y28+AB28+AE28+AH28+AK28)/6</f>
        <v>43.589743589743584</v>
      </c>
      <c r="F37" s="15">
        <f>G37/100*13</f>
        <v>5</v>
      </c>
      <c r="G37" s="19">
        <f>(AN28+AQ28+AT28+AW28+AZ28+BC28)/6</f>
        <v>38.46153846153846</v>
      </c>
      <c r="H37" s="15">
        <f>I37/100*13</f>
        <v>4.1666666666666661</v>
      </c>
      <c r="I37" s="19">
        <f>(BF28+BI28+BL28+BO28+BR28+BU28)/6</f>
        <v>32.051282051282051</v>
      </c>
      <c r="J37" s="16"/>
      <c r="K37" s="16"/>
      <c r="L37" s="16"/>
      <c r="M37" s="16"/>
    </row>
    <row r="38" spans="2:254">
      <c r="B38" s="4" t="s">
        <v>238</v>
      </c>
      <c r="C38" s="17" t="s">
        <v>240</v>
      </c>
      <c r="D38" s="15">
        <f>E38/100*25</f>
        <v>0</v>
      </c>
      <c r="E38" s="19">
        <f>(W28+Z28+AC28+AF28+AI28+AL28)/6</f>
        <v>0</v>
      </c>
      <c r="F38" s="15">
        <f>G38/100*25</f>
        <v>0</v>
      </c>
      <c r="G38" s="19">
        <f>(AO28+AR28+AU28+AX28+BA28+BD28)/6</f>
        <v>0</v>
      </c>
      <c r="H38" s="15">
        <f>I38/100*25</f>
        <v>0</v>
      </c>
      <c r="I38" s="19">
        <f>(BG28+BJ28+BM28+BP28+BS28+BV28)/6</f>
        <v>0</v>
      </c>
      <c r="J38" s="16"/>
      <c r="K38" s="16"/>
      <c r="L38" s="16"/>
      <c r="M38" s="16"/>
    </row>
    <row r="39" spans="2:254">
      <c r="B39" s="17"/>
      <c r="C39" s="17"/>
      <c r="D39" s="20">
        <f t="shared" ref="D39:I39" si="13">SUM(D36:D38)</f>
        <v>13</v>
      </c>
      <c r="E39" s="20">
        <f t="shared" si="13"/>
        <v>100</v>
      </c>
      <c r="F39" s="20">
        <f t="shared" si="13"/>
        <v>13</v>
      </c>
      <c r="G39" s="21">
        <f t="shared" si="13"/>
        <v>100</v>
      </c>
      <c r="H39" s="20">
        <f t="shared" si="13"/>
        <v>12.999999999999998</v>
      </c>
      <c r="I39" s="20">
        <f t="shared" si="13"/>
        <v>100</v>
      </c>
      <c r="J39" s="23"/>
      <c r="K39" s="23"/>
      <c r="L39" s="23"/>
      <c r="M39" s="23"/>
    </row>
    <row r="40" spans="2:254" ht="37.5" customHeight="1">
      <c r="B40" s="4" t="s">
        <v>236</v>
      </c>
      <c r="C40" s="17" t="s">
        <v>241</v>
      </c>
      <c r="D40" s="22">
        <f>E40/100*13</f>
        <v>7</v>
      </c>
      <c r="E40" s="19">
        <f>(BW28+BZ28+CC28+CF28+CI28+CL28)/6</f>
        <v>53.84615384615384</v>
      </c>
      <c r="F40" s="18"/>
      <c r="G40" s="18"/>
      <c r="H40" s="18"/>
      <c r="I40" s="18"/>
      <c r="J40" s="18"/>
      <c r="K40" s="18"/>
      <c r="L40" s="18"/>
      <c r="M40" s="18"/>
    </row>
    <row r="41" spans="2:254">
      <c r="B41" s="4" t="s">
        <v>237</v>
      </c>
      <c r="C41" s="17" t="s">
        <v>241</v>
      </c>
      <c r="D41" s="22">
        <f>E41/100*13</f>
        <v>6</v>
      </c>
      <c r="E41" s="19">
        <f>(BX28+CA28+CD28+CG28+CJ28+CM28)/6</f>
        <v>46.153846153846153</v>
      </c>
      <c r="F41" s="18"/>
      <c r="G41" s="18"/>
      <c r="H41" s="18"/>
      <c r="I41" s="18"/>
      <c r="J41" s="18"/>
      <c r="K41" s="18"/>
      <c r="L41" s="18"/>
      <c r="M41" s="18"/>
    </row>
    <row r="42" spans="2:254">
      <c r="B42" s="4" t="s">
        <v>238</v>
      </c>
      <c r="C42" s="17" t="s">
        <v>241</v>
      </c>
      <c r="D42" s="22">
        <f>E42/100*25</f>
        <v>0</v>
      </c>
      <c r="E42" s="19">
        <f>(BY28+CB28+CE28+CH28+CK28+CN28)/6</f>
        <v>0</v>
      </c>
      <c r="F42" s="18"/>
      <c r="G42" s="18"/>
      <c r="H42" s="18"/>
      <c r="I42" s="18"/>
      <c r="J42" s="18"/>
      <c r="K42" s="18"/>
      <c r="L42" s="18"/>
      <c r="M42" s="18"/>
    </row>
    <row r="43" spans="2:254">
      <c r="B43" s="17"/>
      <c r="C43" s="17"/>
      <c r="D43" s="20">
        <f>SUM(D40:D42)</f>
        <v>13</v>
      </c>
      <c r="E43" s="21">
        <f>SUM(E40:E42)</f>
        <v>100</v>
      </c>
      <c r="F43" s="18"/>
      <c r="G43" s="18"/>
      <c r="H43" s="18"/>
      <c r="I43" s="18"/>
      <c r="J43" s="18"/>
      <c r="K43" s="18"/>
      <c r="L43" s="18"/>
      <c r="M43" s="18"/>
    </row>
    <row r="44" spans="2:254">
      <c r="B44" s="17"/>
      <c r="C44" s="17"/>
      <c r="D44" s="68" t="s">
        <v>28</v>
      </c>
      <c r="E44" s="68"/>
      <c r="F44" s="73" t="s">
        <v>23</v>
      </c>
      <c r="G44" s="74"/>
      <c r="H44" s="71" t="s">
        <v>29</v>
      </c>
      <c r="I44" s="72"/>
      <c r="J44" s="67" t="s">
        <v>30</v>
      </c>
      <c r="K44" s="67"/>
      <c r="L44" s="67" t="s">
        <v>24</v>
      </c>
      <c r="M44" s="67"/>
    </row>
    <row r="45" spans="2:254">
      <c r="B45" s="4" t="s">
        <v>236</v>
      </c>
      <c r="C45" s="17" t="s">
        <v>242</v>
      </c>
      <c r="D45" s="15">
        <f>E45/100*13</f>
        <v>8.1666666666666661</v>
      </c>
      <c r="E45" s="19">
        <f>(CO28+CR28+CU28+CX28+DA28+DD28)/6</f>
        <v>62.820512820512825</v>
      </c>
      <c r="F45" s="15">
        <f>G45/100*13</f>
        <v>6.4999999999999991</v>
      </c>
      <c r="G45" s="19">
        <f>(DG28+DJ28+DM28+DP28+DS28+DV28)/6</f>
        <v>49.999999999999993</v>
      </c>
      <c r="H45" s="15">
        <f>I45/100*13</f>
        <v>7</v>
      </c>
      <c r="I45" s="19">
        <f>(DY28+EB28+EE28+EH28+EK28+EN28)/6</f>
        <v>53.84615384615384</v>
      </c>
      <c r="J45" s="15">
        <f>K45/100*13</f>
        <v>7</v>
      </c>
      <c r="K45" s="19">
        <f>(EQ28+ET28+EW28+EZ28+FC28+FF28)/6</f>
        <v>53.846153846153847</v>
      </c>
      <c r="L45" s="15">
        <f>M45/100*13</f>
        <v>6.3333333333333339</v>
      </c>
      <c r="M45" s="19">
        <f>(FI28+FL28+FO28+FR28+FU28+FX28)/6</f>
        <v>48.717948717948723</v>
      </c>
    </row>
    <row r="46" spans="2:254">
      <c r="B46" s="4" t="s">
        <v>237</v>
      </c>
      <c r="C46" s="17" t="s">
        <v>242</v>
      </c>
      <c r="D46" s="15">
        <f>E46/100*13</f>
        <v>4.8333333333333339</v>
      </c>
      <c r="E46" s="19">
        <f>(CP28+CS28+CV28+CY28+DB28+DE28)/6</f>
        <v>37.179487179487182</v>
      </c>
      <c r="F46" s="15">
        <f>G46/100*13</f>
        <v>6.5</v>
      </c>
      <c r="G46" s="19">
        <f>(DH28+DK28+DN28+DQ28+DT28+DW28)/6</f>
        <v>50</v>
      </c>
      <c r="H46" s="15">
        <f>I46/100*13</f>
        <v>6</v>
      </c>
      <c r="I46" s="19">
        <f>(DZ28+EC28+EF28+EI28+EL28+EO28)/6</f>
        <v>46.153846153846153</v>
      </c>
      <c r="J46" s="15">
        <f>K46/100*13</f>
        <v>6</v>
      </c>
      <c r="K46" s="19">
        <f>(ER28+EU28+EX28+FA28+FD28+FG28)/6</f>
        <v>46.153846153846153</v>
      </c>
      <c r="L46" s="15">
        <f>M46/100*13</f>
        <v>6.6666666666666661</v>
      </c>
      <c r="M46" s="19">
        <f>(FJ28+FM28+FP28+FS28+FV28+FY28)/6</f>
        <v>51.282051282051277</v>
      </c>
    </row>
    <row r="47" spans="2:254" ht="15" customHeight="1">
      <c r="B47" s="4" t="s">
        <v>238</v>
      </c>
      <c r="C47" s="17" t="s">
        <v>242</v>
      </c>
      <c r="D47" s="15">
        <f>E47/100*25</f>
        <v>0</v>
      </c>
      <c r="E47" s="19">
        <f>(CQ28+CT28+CW28+CZ28+DC28+DF28)/6</f>
        <v>0</v>
      </c>
      <c r="F47" s="15">
        <f>G47/100*13</f>
        <v>0</v>
      </c>
      <c r="G47" s="19">
        <f>(DI28+DL28+DO28+DR28+DU28+DX28)/6</f>
        <v>0</v>
      </c>
      <c r="H47" s="15">
        <f>I47/100*25</f>
        <v>0</v>
      </c>
      <c r="I47" s="19">
        <f>(EA28+ED28+EG28+EJ28+EM28+EP28)/6</f>
        <v>0</v>
      </c>
      <c r="J47" s="15">
        <f>K47/100*25</f>
        <v>0</v>
      </c>
      <c r="K47" s="19">
        <f>(ES28+EV28+EY28+FB28+FE28+FH28)/6</f>
        <v>0</v>
      </c>
      <c r="L47" s="15">
        <f>M47/100*25</f>
        <v>0</v>
      </c>
      <c r="M47" s="19">
        <f>(FK28+FN28+FQ28+FT28+FW28+FZ28)/6</f>
        <v>0</v>
      </c>
    </row>
    <row r="48" spans="2:254">
      <c r="B48" s="17"/>
      <c r="C48" s="17"/>
      <c r="D48" s="20">
        <f t="shared" ref="D48:M48" si="14">SUM(D45:D47)</f>
        <v>13</v>
      </c>
      <c r="E48" s="20">
        <f t="shared" si="14"/>
        <v>100</v>
      </c>
      <c r="F48" s="20">
        <f t="shared" si="14"/>
        <v>13</v>
      </c>
      <c r="G48" s="21">
        <f t="shared" si="14"/>
        <v>100</v>
      </c>
      <c r="H48" s="20">
        <f t="shared" si="14"/>
        <v>13</v>
      </c>
      <c r="I48" s="20">
        <f t="shared" si="14"/>
        <v>100</v>
      </c>
      <c r="J48" s="20">
        <f t="shared" si="14"/>
        <v>13</v>
      </c>
      <c r="K48" s="20">
        <f t="shared" si="14"/>
        <v>100</v>
      </c>
      <c r="L48" s="20">
        <f t="shared" si="14"/>
        <v>13</v>
      </c>
      <c r="M48" s="20">
        <f t="shared" si="14"/>
        <v>100</v>
      </c>
    </row>
    <row r="49" spans="2:13">
      <c r="B49" s="4" t="s">
        <v>236</v>
      </c>
      <c r="C49" s="17" t="s">
        <v>243</v>
      </c>
      <c r="D49" s="15">
        <f>E49/100*13</f>
        <v>6.8333333333333339</v>
      </c>
      <c r="E49" s="19">
        <f>(GA28+GD28+GG28+GJ28+GM28+GP28)/6</f>
        <v>52.564102564102562</v>
      </c>
      <c r="F49" s="18"/>
      <c r="G49" s="18"/>
      <c r="H49" s="18"/>
      <c r="I49" s="18"/>
      <c r="J49" s="18"/>
      <c r="K49" s="18"/>
      <c r="L49" s="18"/>
      <c r="M49" s="18"/>
    </row>
    <row r="50" spans="2:13">
      <c r="B50" s="4" t="s">
        <v>237</v>
      </c>
      <c r="C50" s="17" t="s">
        <v>243</v>
      </c>
      <c r="D50" s="15">
        <f>E50/100*13</f>
        <v>6.166666666666667</v>
      </c>
      <c r="E50" s="19">
        <f>(GB28+GE28+GH28+GK28+GN28+GQ28)/6</f>
        <v>47.435897435897438</v>
      </c>
      <c r="F50" s="18"/>
      <c r="G50" s="18"/>
      <c r="H50" s="18"/>
      <c r="I50" s="18"/>
      <c r="J50" s="18"/>
      <c r="K50" s="18"/>
      <c r="L50" s="18"/>
      <c r="M50" s="18"/>
    </row>
    <row r="51" spans="2:13">
      <c r="B51" s="4" t="s">
        <v>238</v>
      </c>
      <c r="C51" s="17" t="s">
        <v>243</v>
      </c>
      <c r="D51" s="15">
        <f>E51/100*25</f>
        <v>0</v>
      </c>
      <c r="E51" s="19">
        <f>(GC28+GF28+GI28+GL28+GO28+GR28)/6</f>
        <v>0</v>
      </c>
      <c r="F51" s="18"/>
      <c r="G51" s="18"/>
      <c r="H51" s="18"/>
      <c r="I51" s="18"/>
      <c r="J51" s="18"/>
      <c r="K51" s="18"/>
      <c r="L51" s="18"/>
      <c r="M51" s="18"/>
    </row>
    <row r="52" spans="2:13">
      <c r="B52" s="17"/>
      <c r="C52" s="17"/>
      <c r="D52" s="20">
        <f>SUM(D49:D51)</f>
        <v>13</v>
      </c>
      <c r="E52" s="21">
        <f>SUM(E49:E51)</f>
        <v>100</v>
      </c>
      <c r="F52" s="18"/>
      <c r="G52" s="18"/>
      <c r="H52" s="18"/>
      <c r="I52" s="18"/>
      <c r="J52" s="18"/>
      <c r="K52" s="18"/>
      <c r="L52" s="18"/>
      <c r="M52" s="18"/>
    </row>
  </sheetData>
  <mergeCells count="163">
    <mergeCell ref="B30:E30"/>
    <mergeCell ref="D35:E35"/>
    <mergeCell ref="F35:G35"/>
    <mergeCell ref="H35:I35"/>
    <mergeCell ref="D44:E44"/>
    <mergeCell ref="F44:G44"/>
    <mergeCell ref="H44:I44"/>
    <mergeCell ref="GP2:GQ2"/>
    <mergeCell ref="J44:K44"/>
    <mergeCell ref="L44:M44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7:B27"/>
    <mergeCell ref="A28:B28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сентябрь 2024</vt:lpstr>
      <vt:lpstr>январь 2025</vt:lpstr>
      <vt:lpstr>Май 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2025-06-30T04:47:52Z</dcterms:modified>
</cp:coreProperties>
</file>